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Yard Log" sheetId="1" state="visible" r:id="rId1"/>
    <sheet name="Current Yard" sheetId="2" state="visible" r:id="rId2"/>
    <sheet name="Dwell" sheetId="3" state="visible" r:id="rId3"/>
    <sheet name="Seal Log" sheetId="4" state="visible" r:id="rId4"/>
    <sheet name="Settings" sheetId="5" state="visible" r:id="rId5"/>
  </sheets>
  <definedNames>
    <definedName name="_xlnm._FilterDatabase" localSheetId="0" hidden="1">'Yard Log'!$A$4:$Q$204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hh:mm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6B6B6B"/>
      <sz val="10"/>
    </font>
    <font>
      <b val="1"/>
      <color rgb="00FAFAF7"/>
    </font>
    <font>
      <color rgb="00BBBBBB"/>
      <sz val="8"/>
    </font>
    <font>
      <b val="1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left style="thin">
        <color rgb="00D2CFC7"/>
      </left>
      <right style="thin">
        <color rgb="00D2CFC7"/>
      </right>
      <top style="thin">
        <color rgb="00D2CFC7"/>
      </top>
      <bottom style="thin">
        <color rgb="00D2CFC7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0" pivotButton="0" quotePrefix="0" xfId="0"/>
    <xf numFmtId="165" fontId="0" fillId="0" borderId="1" pivotButton="0" quotePrefix="0" xfId="0"/>
    <xf numFmtId="166" fontId="0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9D5D0"/>
        </patternFill>
      </fill>
    </dxf>
    <dxf>
      <fill>
        <patternFill patternType="solid">
          <fgColor rgb="00FDF3C4"/>
        </patternFill>
      </fill>
    </dxf>
    <dxf>
      <fill>
        <patternFill patternType="solid">
          <fgColor rgb="00D9F0DC"/>
        </patternFill>
      </fill>
    </dxf>
    <dxf>
      <fill>
        <patternFill patternType="solid">
          <fgColor rgb="00EDED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4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14" customWidth="1" min="4" max="4"/>
    <col width="13" customWidth="1" min="5" max="5"/>
    <col width="13" customWidth="1" min="6" max="6"/>
    <col width="13" customWidth="1" min="7" max="7"/>
    <col width="16" customWidth="1" min="8" max="8"/>
    <col width="22" customWidth="1" min="9" max="9"/>
    <col width="12" customWidth="1" min="10" max="10"/>
    <col width="11" customWidth="1" min="11" max="11"/>
    <col width="9" customWidth="1" min="12" max="12"/>
    <col width="11" customWidth="1" min="13" max="13"/>
    <col width="11" customWidth="1" min="14" max="14"/>
    <col width="13" customWidth="1" min="15" max="15"/>
    <col width="12" customWidth="1" min="16" max="16"/>
    <col width="30" customWidth="1" min="17" max="17"/>
    <col width="8" customWidth="1" min="18" max="18"/>
  </cols>
  <sheetData>
    <row r="1">
      <c r="A1" s="1" t="inlineStr">
        <is>
          <t>YARD LOG — one row per trailer visit (gate in → gate out)</t>
        </is>
      </c>
    </row>
    <row r="2">
      <c r="A2" s="2" t="inlineStr">
        <is>
          <t>Fill columns A–J at gate in. Fill K–L at gate out. Dwell (M) and Status (N) calculate themselves. Do not delete rows — this is your history.</t>
        </is>
      </c>
    </row>
    <row r="4" ht="30" customHeight="1">
      <c r="A4" s="3" t="inlineStr">
        <is>
          <t>Date In</t>
        </is>
      </c>
      <c r="B4" s="3" t="inlineStr">
        <is>
          <t>Time In</t>
        </is>
      </c>
      <c r="C4" s="3" t="inlineStr">
        <is>
          <t>Trailer #</t>
        </is>
      </c>
      <c r="D4" s="3" t="inlineStr">
        <is>
          <t>Carrier / SCAC</t>
        </is>
      </c>
      <c r="E4" s="3" t="inlineStr">
        <is>
          <t>Loaded / Empty</t>
        </is>
      </c>
      <c r="F4" s="3" t="inlineStr">
        <is>
          <t>Seal # In</t>
        </is>
      </c>
      <c r="G4" s="3" t="inlineStr">
        <is>
          <t>Current Spot</t>
        </is>
      </c>
      <c r="H4" s="3" t="inlineStr">
        <is>
          <t>Driver / Truck</t>
        </is>
      </c>
      <c r="I4" s="3" t="inlineStr">
        <is>
          <t>Reference (PO / BOL / Appt)</t>
        </is>
      </c>
      <c r="J4" s="3" t="inlineStr">
        <is>
          <t>Gate In By</t>
        </is>
      </c>
      <c r="K4" s="3" t="inlineStr">
        <is>
          <t>Date Out</t>
        </is>
      </c>
      <c r="L4" s="3" t="inlineStr">
        <is>
          <t>Time Out</t>
        </is>
      </c>
      <c r="M4" s="3" t="inlineStr">
        <is>
          <t>Dwell (days)</t>
        </is>
      </c>
      <c r="N4" s="3" t="inlineStr">
        <is>
          <t>Status</t>
        </is>
      </c>
      <c r="O4" s="3" t="inlineStr">
        <is>
          <t>Seal # Out</t>
        </is>
      </c>
      <c r="P4" s="3" t="inlineStr">
        <is>
          <t>Gate Out By</t>
        </is>
      </c>
      <c r="Q4" s="3" t="inlineStr">
        <is>
          <t>Notes</t>
        </is>
      </c>
      <c r="R4" s="4" t="inlineStr">
        <is>
          <t>helper (do not edit)</t>
        </is>
      </c>
    </row>
    <row r="5">
      <c r="A5" s="5" t="n"/>
      <c r="B5" s="6" t="n"/>
      <c r="C5" s="7" t="n"/>
      <c r="D5" s="7" t="n"/>
      <c r="E5" s="7" t="n"/>
      <c r="F5" s="7" t="n"/>
      <c r="G5" s="7" t="n"/>
      <c r="H5" s="7" t="n"/>
      <c r="I5" s="7" t="n"/>
      <c r="J5" s="7" t="n"/>
      <c r="K5" s="5" t="n"/>
      <c r="L5" s="6" t="n"/>
      <c r="M5" s="8">
        <f>IF(A5="","",IF(K5="",NOW()-(A5+B5),(K5+L5)-(A5+B5)))</f>
        <v/>
      </c>
      <c r="N5" s="7">
        <f>IF(A5="","",IF(K5="","ON YARD","DEPARTED"))</f>
        <v/>
      </c>
      <c r="O5" s="7" t="n"/>
      <c r="P5" s="7" t="n"/>
      <c r="Q5" s="7" t="n"/>
      <c r="R5" s="4">
        <f>IF(N5="ON YARD",M5+ROW()/1000000000,"")</f>
        <v/>
      </c>
    </row>
    <row r="6">
      <c r="A6" s="5" t="n"/>
      <c r="B6" s="6" t="n"/>
      <c r="C6" s="7" t="n"/>
      <c r="D6" s="7" t="n"/>
      <c r="E6" s="7" t="n"/>
      <c r="F6" s="7" t="n"/>
      <c r="G6" s="7" t="n"/>
      <c r="H6" s="7" t="n"/>
      <c r="I6" s="7" t="n"/>
      <c r="J6" s="7" t="n"/>
      <c r="K6" s="5" t="n"/>
      <c r="L6" s="6" t="n"/>
      <c r="M6" s="8">
        <f>IF(A6="","",IF(K6="",NOW()-(A6+B6),(K6+L6)-(A6+B6)))</f>
        <v/>
      </c>
      <c r="N6" s="7">
        <f>IF(A6="","",IF(K6="","ON YARD","DEPARTED"))</f>
        <v/>
      </c>
      <c r="O6" s="7" t="n"/>
      <c r="P6" s="7" t="n"/>
      <c r="Q6" s="7" t="n"/>
      <c r="R6" s="4">
        <f>IF(N6="ON YARD",M6+ROW()/1000000000,"")</f>
        <v/>
      </c>
    </row>
    <row r="7">
      <c r="A7" s="5" t="n"/>
      <c r="B7" s="6" t="n"/>
      <c r="C7" s="7" t="n"/>
      <c r="D7" s="7" t="n"/>
      <c r="E7" s="7" t="n"/>
      <c r="F7" s="7" t="n"/>
      <c r="G7" s="7" t="n"/>
      <c r="H7" s="7" t="n"/>
      <c r="I7" s="7" t="n"/>
      <c r="J7" s="7" t="n"/>
      <c r="K7" s="5" t="n"/>
      <c r="L7" s="6" t="n"/>
      <c r="M7" s="8">
        <f>IF(A7="","",IF(K7="",NOW()-(A7+B7),(K7+L7)-(A7+B7)))</f>
        <v/>
      </c>
      <c r="N7" s="7">
        <f>IF(A7="","",IF(K7="","ON YARD","DEPARTED"))</f>
        <v/>
      </c>
      <c r="O7" s="7" t="n"/>
      <c r="P7" s="7" t="n"/>
      <c r="Q7" s="7" t="n"/>
      <c r="R7" s="4">
        <f>IF(N7="ON YARD",M7+ROW()/1000000000,"")</f>
        <v/>
      </c>
    </row>
    <row r="8">
      <c r="A8" s="5" t="n"/>
      <c r="B8" s="6" t="n"/>
      <c r="C8" s="7" t="n"/>
      <c r="D8" s="7" t="n"/>
      <c r="E8" s="7" t="n"/>
      <c r="F8" s="7" t="n"/>
      <c r="G8" s="7" t="n"/>
      <c r="H8" s="7" t="n"/>
      <c r="I8" s="7" t="n"/>
      <c r="J8" s="7" t="n"/>
      <c r="K8" s="5" t="n"/>
      <c r="L8" s="6" t="n"/>
      <c r="M8" s="8">
        <f>IF(A8="","",IF(K8="",NOW()-(A8+B8),(K8+L8)-(A8+B8)))</f>
        <v/>
      </c>
      <c r="N8" s="7">
        <f>IF(A8="","",IF(K8="","ON YARD","DEPARTED"))</f>
        <v/>
      </c>
      <c r="O8" s="7" t="n"/>
      <c r="P8" s="7" t="n"/>
      <c r="Q8" s="7" t="n"/>
      <c r="R8" s="4">
        <f>IF(N8="ON YARD",M8+ROW()/1000000000,"")</f>
        <v/>
      </c>
    </row>
    <row r="9">
      <c r="A9" s="5" t="n"/>
      <c r="B9" s="6" t="n"/>
      <c r="C9" s="7" t="n"/>
      <c r="D9" s="7" t="n"/>
      <c r="E9" s="7" t="n"/>
      <c r="F9" s="7" t="n"/>
      <c r="G9" s="7" t="n"/>
      <c r="H9" s="7" t="n"/>
      <c r="I9" s="7" t="n"/>
      <c r="J9" s="7" t="n"/>
      <c r="K9" s="5" t="n"/>
      <c r="L9" s="6" t="n"/>
      <c r="M9" s="8">
        <f>IF(A9="","",IF(K9="",NOW()-(A9+B9),(K9+L9)-(A9+B9)))</f>
        <v/>
      </c>
      <c r="N9" s="7">
        <f>IF(A9="","",IF(K9="","ON YARD","DEPARTED"))</f>
        <v/>
      </c>
      <c r="O9" s="7" t="n"/>
      <c r="P9" s="7" t="n"/>
      <c r="Q9" s="7" t="n"/>
      <c r="R9" s="4">
        <f>IF(N9="ON YARD",M9+ROW()/1000000000,"")</f>
        <v/>
      </c>
    </row>
    <row r="10">
      <c r="A10" s="5" t="n"/>
      <c r="B10" s="6" t="n"/>
      <c r="C10" s="7" t="n"/>
      <c r="D10" s="7" t="n"/>
      <c r="E10" s="7" t="n"/>
      <c r="F10" s="7" t="n"/>
      <c r="G10" s="7" t="n"/>
      <c r="H10" s="7" t="n"/>
      <c r="I10" s="7" t="n"/>
      <c r="J10" s="7" t="n"/>
      <c r="K10" s="5" t="n"/>
      <c r="L10" s="6" t="n"/>
      <c r="M10" s="8">
        <f>IF(A10="","",IF(K10="",NOW()-(A10+B10),(K10+L10)-(A10+B10)))</f>
        <v/>
      </c>
      <c r="N10" s="7">
        <f>IF(A10="","",IF(K10="","ON YARD","DEPARTED"))</f>
        <v/>
      </c>
      <c r="O10" s="7" t="n"/>
      <c r="P10" s="7" t="n"/>
      <c r="Q10" s="7" t="n"/>
      <c r="R10" s="4">
        <f>IF(N10="ON YARD",M10+ROW()/1000000000,"")</f>
        <v/>
      </c>
    </row>
    <row r="11">
      <c r="A11" s="5" t="n"/>
      <c r="B11" s="6" t="n"/>
      <c r="C11" s="7" t="n"/>
      <c r="D11" s="7" t="n"/>
      <c r="E11" s="7" t="n"/>
      <c r="F11" s="7" t="n"/>
      <c r="G11" s="7" t="n"/>
      <c r="H11" s="7" t="n"/>
      <c r="I11" s="7" t="n"/>
      <c r="J11" s="7" t="n"/>
      <c r="K11" s="5" t="n"/>
      <c r="L11" s="6" t="n"/>
      <c r="M11" s="8">
        <f>IF(A11="","",IF(K11="",NOW()-(A11+B11),(K11+L11)-(A11+B11)))</f>
        <v/>
      </c>
      <c r="N11" s="7">
        <f>IF(A11="","",IF(K11="","ON YARD","DEPARTED"))</f>
        <v/>
      </c>
      <c r="O11" s="7" t="n"/>
      <c r="P11" s="7" t="n"/>
      <c r="Q11" s="7" t="n"/>
      <c r="R11" s="4">
        <f>IF(N11="ON YARD",M11+ROW()/1000000000,"")</f>
        <v/>
      </c>
    </row>
    <row r="12">
      <c r="A12" s="5" t="n"/>
      <c r="B12" s="6" t="n"/>
      <c r="C12" s="7" t="n"/>
      <c r="D12" s="7" t="n"/>
      <c r="E12" s="7" t="n"/>
      <c r="F12" s="7" t="n"/>
      <c r="G12" s="7" t="n"/>
      <c r="H12" s="7" t="n"/>
      <c r="I12" s="7" t="n"/>
      <c r="J12" s="7" t="n"/>
      <c r="K12" s="5" t="n"/>
      <c r="L12" s="6" t="n"/>
      <c r="M12" s="8">
        <f>IF(A12="","",IF(K12="",NOW()-(A12+B12),(K12+L12)-(A12+B12)))</f>
        <v/>
      </c>
      <c r="N12" s="7">
        <f>IF(A12="","",IF(K12="","ON YARD","DEPARTED"))</f>
        <v/>
      </c>
      <c r="O12" s="7" t="n"/>
      <c r="P12" s="7" t="n"/>
      <c r="Q12" s="7" t="n"/>
      <c r="R12" s="4">
        <f>IF(N12="ON YARD",M12+ROW()/1000000000,"")</f>
        <v/>
      </c>
    </row>
    <row r="13">
      <c r="A13" s="5" t="n"/>
      <c r="B13" s="6" t="n"/>
      <c r="C13" s="7" t="n"/>
      <c r="D13" s="7" t="n"/>
      <c r="E13" s="7" t="n"/>
      <c r="F13" s="7" t="n"/>
      <c r="G13" s="7" t="n"/>
      <c r="H13" s="7" t="n"/>
      <c r="I13" s="7" t="n"/>
      <c r="J13" s="7" t="n"/>
      <c r="K13" s="5" t="n"/>
      <c r="L13" s="6" t="n"/>
      <c r="M13" s="8">
        <f>IF(A13="","",IF(K13="",NOW()-(A13+B13),(K13+L13)-(A13+B13)))</f>
        <v/>
      </c>
      <c r="N13" s="7">
        <f>IF(A13="","",IF(K13="","ON YARD","DEPARTED"))</f>
        <v/>
      </c>
      <c r="O13" s="7" t="n"/>
      <c r="P13" s="7" t="n"/>
      <c r="Q13" s="7" t="n"/>
      <c r="R13" s="4">
        <f>IF(N13="ON YARD",M13+ROW()/1000000000,"")</f>
        <v/>
      </c>
    </row>
    <row r="14">
      <c r="A14" s="5" t="n"/>
      <c r="B14" s="6" t="n"/>
      <c r="C14" s="7" t="n"/>
      <c r="D14" s="7" t="n"/>
      <c r="E14" s="7" t="n"/>
      <c r="F14" s="7" t="n"/>
      <c r="G14" s="7" t="n"/>
      <c r="H14" s="7" t="n"/>
      <c r="I14" s="7" t="n"/>
      <c r="J14" s="7" t="n"/>
      <c r="K14" s="5" t="n"/>
      <c r="L14" s="6" t="n"/>
      <c r="M14" s="8">
        <f>IF(A14="","",IF(K14="",NOW()-(A14+B14),(K14+L14)-(A14+B14)))</f>
        <v/>
      </c>
      <c r="N14" s="7">
        <f>IF(A14="","",IF(K14="","ON YARD","DEPARTED"))</f>
        <v/>
      </c>
      <c r="O14" s="7" t="n"/>
      <c r="P14" s="7" t="n"/>
      <c r="Q14" s="7" t="n"/>
      <c r="R14" s="4">
        <f>IF(N14="ON YARD",M14+ROW()/1000000000,"")</f>
        <v/>
      </c>
    </row>
    <row r="15">
      <c r="A15" s="5" t="n"/>
      <c r="B15" s="6" t="n"/>
      <c r="C15" s="7" t="n"/>
      <c r="D15" s="7" t="n"/>
      <c r="E15" s="7" t="n"/>
      <c r="F15" s="7" t="n"/>
      <c r="G15" s="7" t="n"/>
      <c r="H15" s="7" t="n"/>
      <c r="I15" s="7" t="n"/>
      <c r="J15" s="7" t="n"/>
      <c r="K15" s="5" t="n"/>
      <c r="L15" s="6" t="n"/>
      <c r="M15" s="8">
        <f>IF(A15="","",IF(K15="",NOW()-(A15+B15),(K15+L15)-(A15+B15)))</f>
        <v/>
      </c>
      <c r="N15" s="7">
        <f>IF(A15="","",IF(K15="","ON YARD","DEPARTED"))</f>
        <v/>
      </c>
      <c r="O15" s="7" t="n"/>
      <c r="P15" s="7" t="n"/>
      <c r="Q15" s="7" t="n"/>
      <c r="R15" s="4">
        <f>IF(N15="ON YARD",M15+ROW()/1000000000,"")</f>
        <v/>
      </c>
    </row>
    <row r="16">
      <c r="A16" s="5" t="n"/>
      <c r="B16" s="6" t="n"/>
      <c r="C16" s="7" t="n"/>
      <c r="D16" s="7" t="n"/>
      <c r="E16" s="7" t="n"/>
      <c r="F16" s="7" t="n"/>
      <c r="G16" s="7" t="n"/>
      <c r="H16" s="7" t="n"/>
      <c r="I16" s="7" t="n"/>
      <c r="J16" s="7" t="n"/>
      <c r="K16" s="5" t="n"/>
      <c r="L16" s="6" t="n"/>
      <c r="M16" s="8">
        <f>IF(A16="","",IF(K16="",NOW()-(A16+B16),(K16+L16)-(A16+B16)))</f>
        <v/>
      </c>
      <c r="N16" s="7">
        <f>IF(A16="","",IF(K16="","ON YARD","DEPARTED"))</f>
        <v/>
      </c>
      <c r="O16" s="7" t="n"/>
      <c r="P16" s="7" t="n"/>
      <c r="Q16" s="7" t="n"/>
      <c r="R16" s="4">
        <f>IF(N16="ON YARD",M16+ROW()/1000000000,"")</f>
        <v/>
      </c>
    </row>
    <row r="17">
      <c r="A17" s="5" t="n"/>
      <c r="B17" s="6" t="n"/>
      <c r="C17" s="7" t="n"/>
      <c r="D17" s="7" t="n"/>
      <c r="E17" s="7" t="n"/>
      <c r="F17" s="7" t="n"/>
      <c r="G17" s="7" t="n"/>
      <c r="H17" s="7" t="n"/>
      <c r="I17" s="7" t="n"/>
      <c r="J17" s="7" t="n"/>
      <c r="K17" s="5" t="n"/>
      <c r="L17" s="6" t="n"/>
      <c r="M17" s="8">
        <f>IF(A17="","",IF(K17="",NOW()-(A17+B17),(K17+L17)-(A17+B17)))</f>
        <v/>
      </c>
      <c r="N17" s="7">
        <f>IF(A17="","",IF(K17="","ON YARD","DEPARTED"))</f>
        <v/>
      </c>
      <c r="O17" s="7" t="n"/>
      <c r="P17" s="7" t="n"/>
      <c r="Q17" s="7" t="n"/>
      <c r="R17" s="4">
        <f>IF(N17="ON YARD",M17+ROW()/1000000000,"")</f>
        <v/>
      </c>
    </row>
    <row r="18">
      <c r="A18" s="5" t="n"/>
      <c r="B18" s="6" t="n"/>
      <c r="C18" s="7" t="n"/>
      <c r="D18" s="7" t="n"/>
      <c r="E18" s="7" t="n"/>
      <c r="F18" s="7" t="n"/>
      <c r="G18" s="7" t="n"/>
      <c r="H18" s="7" t="n"/>
      <c r="I18" s="7" t="n"/>
      <c r="J18" s="7" t="n"/>
      <c r="K18" s="5" t="n"/>
      <c r="L18" s="6" t="n"/>
      <c r="M18" s="8">
        <f>IF(A18="","",IF(K18="",NOW()-(A18+B18),(K18+L18)-(A18+B18)))</f>
        <v/>
      </c>
      <c r="N18" s="7">
        <f>IF(A18="","",IF(K18="","ON YARD","DEPARTED"))</f>
        <v/>
      </c>
      <c r="O18" s="7" t="n"/>
      <c r="P18" s="7" t="n"/>
      <c r="Q18" s="7" t="n"/>
      <c r="R18" s="4">
        <f>IF(N18="ON YARD",M18+ROW()/1000000000,"")</f>
        <v/>
      </c>
    </row>
    <row r="19">
      <c r="A19" s="5" t="n"/>
      <c r="B19" s="6" t="n"/>
      <c r="C19" s="7" t="n"/>
      <c r="D19" s="7" t="n"/>
      <c r="E19" s="7" t="n"/>
      <c r="F19" s="7" t="n"/>
      <c r="G19" s="7" t="n"/>
      <c r="H19" s="7" t="n"/>
      <c r="I19" s="7" t="n"/>
      <c r="J19" s="7" t="n"/>
      <c r="K19" s="5" t="n"/>
      <c r="L19" s="6" t="n"/>
      <c r="M19" s="8">
        <f>IF(A19="","",IF(K19="",NOW()-(A19+B19),(K19+L19)-(A19+B19)))</f>
        <v/>
      </c>
      <c r="N19" s="7">
        <f>IF(A19="","",IF(K19="","ON YARD","DEPARTED"))</f>
        <v/>
      </c>
      <c r="O19" s="7" t="n"/>
      <c r="P19" s="7" t="n"/>
      <c r="Q19" s="7" t="n"/>
      <c r="R19" s="4">
        <f>IF(N19="ON YARD",M19+ROW()/1000000000,"")</f>
        <v/>
      </c>
    </row>
    <row r="20">
      <c r="A20" s="5" t="n"/>
      <c r="B20" s="6" t="n"/>
      <c r="C20" s="7" t="n"/>
      <c r="D20" s="7" t="n"/>
      <c r="E20" s="7" t="n"/>
      <c r="F20" s="7" t="n"/>
      <c r="G20" s="7" t="n"/>
      <c r="H20" s="7" t="n"/>
      <c r="I20" s="7" t="n"/>
      <c r="J20" s="7" t="n"/>
      <c r="K20" s="5" t="n"/>
      <c r="L20" s="6" t="n"/>
      <c r="M20" s="8">
        <f>IF(A20="","",IF(K20="",NOW()-(A20+B20),(K20+L20)-(A20+B20)))</f>
        <v/>
      </c>
      <c r="N20" s="7">
        <f>IF(A20="","",IF(K20="","ON YARD","DEPARTED"))</f>
        <v/>
      </c>
      <c r="O20" s="7" t="n"/>
      <c r="P20" s="7" t="n"/>
      <c r="Q20" s="7" t="n"/>
      <c r="R20" s="4">
        <f>IF(N20="ON YARD",M20+ROW()/1000000000,"")</f>
        <v/>
      </c>
    </row>
    <row r="21">
      <c r="A21" s="5" t="n"/>
      <c r="B21" s="6" t="n"/>
      <c r="C21" s="7" t="n"/>
      <c r="D21" s="7" t="n"/>
      <c r="E21" s="7" t="n"/>
      <c r="F21" s="7" t="n"/>
      <c r="G21" s="7" t="n"/>
      <c r="H21" s="7" t="n"/>
      <c r="I21" s="7" t="n"/>
      <c r="J21" s="7" t="n"/>
      <c r="K21" s="5" t="n"/>
      <c r="L21" s="6" t="n"/>
      <c r="M21" s="8">
        <f>IF(A21="","",IF(K21="",NOW()-(A21+B21),(K21+L21)-(A21+B21)))</f>
        <v/>
      </c>
      <c r="N21" s="7">
        <f>IF(A21="","",IF(K21="","ON YARD","DEPARTED"))</f>
        <v/>
      </c>
      <c r="O21" s="7" t="n"/>
      <c r="P21" s="7" t="n"/>
      <c r="Q21" s="7" t="n"/>
      <c r="R21" s="4">
        <f>IF(N21="ON YARD",M21+ROW()/1000000000,"")</f>
        <v/>
      </c>
    </row>
    <row r="22">
      <c r="A22" s="5" t="n"/>
      <c r="B22" s="6" t="n"/>
      <c r="C22" s="7" t="n"/>
      <c r="D22" s="7" t="n"/>
      <c r="E22" s="7" t="n"/>
      <c r="F22" s="7" t="n"/>
      <c r="G22" s="7" t="n"/>
      <c r="H22" s="7" t="n"/>
      <c r="I22" s="7" t="n"/>
      <c r="J22" s="7" t="n"/>
      <c r="K22" s="5" t="n"/>
      <c r="L22" s="6" t="n"/>
      <c r="M22" s="8">
        <f>IF(A22="","",IF(K22="",NOW()-(A22+B22),(K22+L22)-(A22+B22)))</f>
        <v/>
      </c>
      <c r="N22" s="7">
        <f>IF(A22="","",IF(K22="","ON YARD","DEPARTED"))</f>
        <v/>
      </c>
      <c r="O22" s="7" t="n"/>
      <c r="P22" s="7" t="n"/>
      <c r="Q22" s="7" t="n"/>
      <c r="R22" s="4">
        <f>IF(N22="ON YARD",M22+ROW()/1000000000,"")</f>
        <v/>
      </c>
    </row>
    <row r="23">
      <c r="A23" s="5" t="n"/>
      <c r="B23" s="6" t="n"/>
      <c r="C23" s="7" t="n"/>
      <c r="D23" s="7" t="n"/>
      <c r="E23" s="7" t="n"/>
      <c r="F23" s="7" t="n"/>
      <c r="G23" s="7" t="n"/>
      <c r="H23" s="7" t="n"/>
      <c r="I23" s="7" t="n"/>
      <c r="J23" s="7" t="n"/>
      <c r="K23" s="5" t="n"/>
      <c r="L23" s="6" t="n"/>
      <c r="M23" s="8">
        <f>IF(A23="","",IF(K23="",NOW()-(A23+B23),(K23+L23)-(A23+B23)))</f>
        <v/>
      </c>
      <c r="N23" s="7">
        <f>IF(A23="","",IF(K23="","ON YARD","DEPARTED"))</f>
        <v/>
      </c>
      <c r="O23" s="7" t="n"/>
      <c r="P23" s="7" t="n"/>
      <c r="Q23" s="7" t="n"/>
      <c r="R23" s="4">
        <f>IF(N23="ON YARD",M23+ROW()/1000000000,"")</f>
        <v/>
      </c>
    </row>
    <row r="24">
      <c r="A24" s="5" t="n"/>
      <c r="B24" s="6" t="n"/>
      <c r="C24" s="7" t="n"/>
      <c r="D24" s="7" t="n"/>
      <c r="E24" s="7" t="n"/>
      <c r="F24" s="7" t="n"/>
      <c r="G24" s="7" t="n"/>
      <c r="H24" s="7" t="n"/>
      <c r="I24" s="7" t="n"/>
      <c r="J24" s="7" t="n"/>
      <c r="K24" s="5" t="n"/>
      <c r="L24" s="6" t="n"/>
      <c r="M24" s="8">
        <f>IF(A24="","",IF(K24="",NOW()-(A24+B24),(K24+L24)-(A24+B24)))</f>
        <v/>
      </c>
      <c r="N24" s="7">
        <f>IF(A24="","",IF(K24="","ON YARD","DEPARTED"))</f>
        <v/>
      </c>
      <c r="O24" s="7" t="n"/>
      <c r="P24" s="7" t="n"/>
      <c r="Q24" s="7" t="n"/>
      <c r="R24" s="4">
        <f>IF(N24="ON YARD",M24+ROW()/1000000000,"")</f>
        <v/>
      </c>
    </row>
    <row r="25">
      <c r="A25" s="5" t="n"/>
      <c r="B25" s="6" t="n"/>
      <c r="C25" s="7" t="n"/>
      <c r="D25" s="7" t="n"/>
      <c r="E25" s="7" t="n"/>
      <c r="F25" s="7" t="n"/>
      <c r="G25" s="7" t="n"/>
      <c r="H25" s="7" t="n"/>
      <c r="I25" s="7" t="n"/>
      <c r="J25" s="7" t="n"/>
      <c r="K25" s="5" t="n"/>
      <c r="L25" s="6" t="n"/>
      <c r="M25" s="8">
        <f>IF(A25="","",IF(K25="",NOW()-(A25+B25),(K25+L25)-(A25+B25)))</f>
        <v/>
      </c>
      <c r="N25" s="7">
        <f>IF(A25="","",IF(K25="","ON YARD","DEPARTED"))</f>
        <v/>
      </c>
      <c r="O25" s="7" t="n"/>
      <c r="P25" s="7" t="n"/>
      <c r="Q25" s="7" t="n"/>
      <c r="R25" s="4">
        <f>IF(N25="ON YARD",M25+ROW()/1000000000,"")</f>
        <v/>
      </c>
    </row>
    <row r="26">
      <c r="A26" s="5" t="n"/>
      <c r="B26" s="6" t="n"/>
      <c r="C26" s="7" t="n"/>
      <c r="D26" s="7" t="n"/>
      <c r="E26" s="7" t="n"/>
      <c r="F26" s="7" t="n"/>
      <c r="G26" s="7" t="n"/>
      <c r="H26" s="7" t="n"/>
      <c r="I26" s="7" t="n"/>
      <c r="J26" s="7" t="n"/>
      <c r="K26" s="5" t="n"/>
      <c r="L26" s="6" t="n"/>
      <c r="M26" s="8">
        <f>IF(A26="","",IF(K26="",NOW()-(A26+B26),(K26+L26)-(A26+B26)))</f>
        <v/>
      </c>
      <c r="N26" s="7">
        <f>IF(A26="","",IF(K26="","ON YARD","DEPARTED"))</f>
        <v/>
      </c>
      <c r="O26" s="7" t="n"/>
      <c r="P26" s="7" t="n"/>
      <c r="Q26" s="7" t="n"/>
      <c r="R26" s="4">
        <f>IF(N26="ON YARD",M26+ROW()/1000000000,"")</f>
        <v/>
      </c>
    </row>
    <row r="27">
      <c r="A27" s="5" t="n"/>
      <c r="B27" s="6" t="n"/>
      <c r="C27" s="7" t="n"/>
      <c r="D27" s="7" t="n"/>
      <c r="E27" s="7" t="n"/>
      <c r="F27" s="7" t="n"/>
      <c r="G27" s="7" t="n"/>
      <c r="H27" s="7" t="n"/>
      <c r="I27" s="7" t="n"/>
      <c r="J27" s="7" t="n"/>
      <c r="K27" s="5" t="n"/>
      <c r="L27" s="6" t="n"/>
      <c r="M27" s="8">
        <f>IF(A27="","",IF(K27="",NOW()-(A27+B27),(K27+L27)-(A27+B27)))</f>
        <v/>
      </c>
      <c r="N27" s="7">
        <f>IF(A27="","",IF(K27="","ON YARD","DEPARTED"))</f>
        <v/>
      </c>
      <c r="O27" s="7" t="n"/>
      <c r="P27" s="7" t="n"/>
      <c r="Q27" s="7" t="n"/>
      <c r="R27" s="4">
        <f>IF(N27="ON YARD",M27+ROW()/1000000000,"")</f>
        <v/>
      </c>
    </row>
    <row r="28">
      <c r="A28" s="5" t="n"/>
      <c r="B28" s="6" t="n"/>
      <c r="C28" s="7" t="n"/>
      <c r="D28" s="7" t="n"/>
      <c r="E28" s="7" t="n"/>
      <c r="F28" s="7" t="n"/>
      <c r="G28" s="7" t="n"/>
      <c r="H28" s="7" t="n"/>
      <c r="I28" s="7" t="n"/>
      <c r="J28" s="7" t="n"/>
      <c r="K28" s="5" t="n"/>
      <c r="L28" s="6" t="n"/>
      <c r="M28" s="8">
        <f>IF(A28="","",IF(K28="",NOW()-(A28+B28),(K28+L28)-(A28+B28)))</f>
        <v/>
      </c>
      <c r="N28" s="7">
        <f>IF(A28="","",IF(K28="","ON YARD","DEPARTED"))</f>
        <v/>
      </c>
      <c r="O28" s="7" t="n"/>
      <c r="P28" s="7" t="n"/>
      <c r="Q28" s="7" t="n"/>
      <c r="R28" s="4">
        <f>IF(N28="ON YARD",M28+ROW()/1000000000,"")</f>
        <v/>
      </c>
    </row>
    <row r="29">
      <c r="A29" s="5" t="n"/>
      <c r="B29" s="6" t="n"/>
      <c r="C29" s="7" t="n"/>
      <c r="D29" s="7" t="n"/>
      <c r="E29" s="7" t="n"/>
      <c r="F29" s="7" t="n"/>
      <c r="G29" s="7" t="n"/>
      <c r="H29" s="7" t="n"/>
      <c r="I29" s="7" t="n"/>
      <c r="J29" s="7" t="n"/>
      <c r="K29" s="5" t="n"/>
      <c r="L29" s="6" t="n"/>
      <c r="M29" s="8">
        <f>IF(A29="","",IF(K29="",NOW()-(A29+B29),(K29+L29)-(A29+B29)))</f>
        <v/>
      </c>
      <c r="N29" s="7">
        <f>IF(A29="","",IF(K29="","ON YARD","DEPARTED"))</f>
        <v/>
      </c>
      <c r="O29" s="7" t="n"/>
      <c r="P29" s="7" t="n"/>
      <c r="Q29" s="7" t="n"/>
      <c r="R29" s="4">
        <f>IF(N29="ON YARD",M29+ROW()/1000000000,"")</f>
        <v/>
      </c>
    </row>
    <row r="30">
      <c r="A30" s="5" t="n"/>
      <c r="B30" s="6" t="n"/>
      <c r="C30" s="7" t="n"/>
      <c r="D30" s="7" t="n"/>
      <c r="E30" s="7" t="n"/>
      <c r="F30" s="7" t="n"/>
      <c r="G30" s="7" t="n"/>
      <c r="H30" s="7" t="n"/>
      <c r="I30" s="7" t="n"/>
      <c r="J30" s="7" t="n"/>
      <c r="K30" s="5" t="n"/>
      <c r="L30" s="6" t="n"/>
      <c r="M30" s="8">
        <f>IF(A30="","",IF(K30="",NOW()-(A30+B30),(K30+L30)-(A30+B30)))</f>
        <v/>
      </c>
      <c r="N30" s="7">
        <f>IF(A30="","",IF(K30="","ON YARD","DEPARTED"))</f>
        <v/>
      </c>
      <c r="O30" s="7" t="n"/>
      <c r="P30" s="7" t="n"/>
      <c r="Q30" s="7" t="n"/>
      <c r="R30" s="4">
        <f>IF(N30="ON YARD",M30+ROW()/1000000000,"")</f>
        <v/>
      </c>
    </row>
    <row r="31">
      <c r="A31" s="5" t="n"/>
      <c r="B31" s="6" t="n"/>
      <c r="C31" s="7" t="n"/>
      <c r="D31" s="7" t="n"/>
      <c r="E31" s="7" t="n"/>
      <c r="F31" s="7" t="n"/>
      <c r="G31" s="7" t="n"/>
      <c r="H31" s="7" t="n"/>
      <c r="I31" s="7" t="n"/>
      <c r="J31" s="7" t="n"/>
      <c r="K31" s="5" t="n"/>
      <c r="L31" s="6" t="n"/>
      <c r="M31" s="8">
        <f>IF(A31="","",IF(K31="",NOW()-(A31+B31),(K31+L31)-(A31+B31)))</f>
        <v/>
      </c>
      <c r="N31" s="7">
        <f>IF(A31="","",IF(K31="","ON YARD","DEPARTED"))</f>
        <v/>
      </c>
      <c r="O31" s="7" t="n"/>
      <c r="P31" s="7" t="n"/>
      <c r="Q31" s="7" t="n"/>
      <c r="R31" s="4">
        <f>IF(N31="ON YARD",M31+ROW()/1000000000,"")</f>
        <v/>
      </c>
    </row>
    <row r="32">
      <c r="A32" s="5" t="n"/>
      <c r="B32" s="6" t="n"/>
      <c r="C32" s="7" t="n"/>
      <c r="D32" s="7" t="n"/>
      <c r="E32" s="7" t="n"/>
      <c r="F32" s="7" t="n"/>
      <c r="G32" s="7" t="n"/>
      <c r="H32" s="7" t="n"/>
      <c r="I32" s="7" t="n"/>
      <c r="J32" s="7" t="n"/>
      <c r="K32" s="5" t="n"/>
      <c r="L32" s="6" t="n"/>
      <c r="M32" s="8">
        <f>IF(A32="","",IF(K32="",NOW()-(A32+B32),(K32+L32)-(A32+B32)))</f>
        <v/>
      </c>
      <c r="N32" s="7">
        <f>IF(A32="","",IF(K32="","ON YARD","DEPARTED"))</f>
        <v/>
      </c>
      <c r="O32" s="7" t="n"/>
      <c r="P32" s="7" t="n"/>
      <c r="Q32" s="7" t="n"/>
      <c r="R32" s="4">
        <f>IF(N32="ON YARD",M32+ROW()/1000000000,"")</f>
        <v/>
      </c>
    </row>
    <row r="33">
      <c r="A33" s="5" t="n"/>
      <c r="B33" s="6" t="n"/>
      <c r="C33" s="7" t="n"/>
      <c r="D33" s="7" t="n"/>
      <c r="E33" s="7" t="n"/>
      <c r="F33" s="7" t="n"/>
      <c r="G33" s="7" t="n"/>
      <c r="H33" s="7" t="n"/>
      <c r="I33" s="7" t="n"/>
      <c r="J33" s="7" t="n"/>
      <c r="K33" s="5" t="n"/>
      <c r="L33" s="6" t="n"/>
      <c r="M33" s="8">
        <f>IF(A33="","",IF(K33="",NOW()-(A33+B33),(K33+L33)-(A33+B33)))</f>
        <v/>
      </c>
      <c r="N33" s="7">
        <f>IF(A33="","",IF(K33="","ON YARD","DEPARTED"))</f>
        <v/>
      </c>
      <c r="O33" s="7" t="n"/>
      <c r="P33" s="7" t="n"/>
      <c r="Q33" s="7" t="n"/>
      <c r="R33" s="4">
        <f>IF(N33="ON YARD",M33+ROW()/1000000000,"")</f>
        <v/>
      </c>
    </row>
    <row r="34">
      <c r="A34" s="5" t="n"/>
      <c r="B34" s="6" t="n"/>
      <c r="C34" s="7" t="n"/>
      <c r="D34" s="7" t="n"/>
      <c r="E34" s="7" t="n"/>
      <c r="F34" s="7" t="n"/>
      <c r="G34" s="7" t="n"/>
      <c r="H34" s="7" t="n"/>
      <c r="I34" s="7" t="n"/>
      <c r="J34" s="7" t="n"/>
      <c r="K34" s="5" t="n"/>
      <c r="L34" s="6" t="n"/>
      <c r="M34" s="8">
        <f>IF(A34="","",IF(K34="",NOW()-(A34+B34),(K34+L34)-(A34+B34)))</f>
        <v/>
      </c>
      <c r="N34" s="7">
        <f>IF(A34="","",IF(K34="","ON YARD","DEPARTED"))</f>
        <v/>
      </c>
      <c r="O34" s="7" t="n"/>
      <c r="P34" s="7" t="n"/>
      <c r="Q34" s="7" t="n"/>
      <c r="R34" s="4">
        <f>IF(N34="ON YARD",M34+ROW()/1000000000,"")</f>
        <v/>
      </c>
    </row>
    <row r="35">
      <c r="A35" s="5" t="n"/>
      <c r="B35" s="6" t="n"/>
      <c r="C35" s="7" t="n"/>
      <c r="D35" s="7" t="n"/>
      <c r="E35" s="7" t="n"/>
      <c r="F35" s="7" t="n"/>
      <c r="G35" s="7" t="n"/>
      <c r="H35" s="7" t="n"/>
      <c r="I35" s="7" t="n"/>
      <c r="J35" s="7" t="n"/>
      <c r="K35" s="5" t="n"/>
      <c r="L35" s="6" t="n"/>
      <c r="M35" s="8">
        <f>IF(A35="","",IF(K35="",NOW()-(A35+B35),(K35+L35)-(A35+B35)))</f>
        <v/>
      </c>
      <c r="N35" s="7">
        <f>IF(A35="","",IF(K35="","ON YARD","DEPARTED"))</f>
        <v/>
      </c>
      <c r="O35" s="7" t="n"/>
      <c r="P35" s="7" t="n"/>
      <c r="Q35" s="7" t="n"/>
      <c r="R35" s="4">
        <f>IF(N35="ON YARD",M35+ROW()/1000000000,"")</f>
        <v/>
      </c>
    </row>
    <row r="36">
      <c r="A36" s="5" t="n"/>
      <c r="B36" s="6" t="n"/>
      <c r="C36" s="7" t="n"/>
      <c r="D36" s="7" t="n"/>
      <c r="E36" s="7" t="n"/>
      <c r="F36" s="7" t="n"/>
      <c r="G36" s="7" t="n"/>
      <c r="H36" s="7" t="n"/>
      <c r="I36" s="7" t="n"/>
      <c r="J36" s="7" t="n"/>
      <c r="K36" s="5" t="n"/>
      <c r="L36" s="6" t="n"/>
      <c r="M36" s="8">
        <f>IF(A36="","",IF(K36="",NOW()-(A36+B36),(K36+L36)-(A36+B36)))</f>
        <v/>
      </c>
      <c r="N36" s="7">
        <f>IF(A36="","",IF(K36="","ON YARD","DEPARTED"))</f>
        <v/>
      </c>
      <c r="O36" s="7" t="n"/>
      <c r="P36" s="7" t="n"/>
      <c r="Q36" s="7" t="n"/>
      <c r="R36" s="4">
        <f>IF(N36="ON YARD",M36+ROW()/1000000000,"")</f>
        <v/>
      </c>
    </row>
    <row r="37">
      <c r="A37" s="5" t="n"/>
      <c r="B37" s="6" t="n"/>
      <c r="C37" s="7" t="n"/>
      <c r="D37" s="7" t="n"/>
      <c r="E37" s="7" t="n"/>
      <c r="F37" s="7" t="n"/>
      <c r="G37" s="7" t="n"/>
      <c r="H37" s="7" t="n"/>
      <c r="I37" s="7" t="n"/>
      <c r="J37" s="7" t="n"/>
      <c r="K37" s="5" t="n"/>
      <c r="L37" s="6" t="n"/>
      <c r="M37" s="8">
        <f>IF(A37="","",IF(K37="",NOW()-(A37+B37),(K37+L37)-(A37+B37)))</f>
        <v/>
      </c>
      <c r="N37" s="7">
        <f>IF(A37="","",IF(K37="","ON YARD","DEPARTED"))</f>
        <v/>
      </c>
      <c r="O37" s="7" t="n"/>
      <c r="P37" s="7" t="n"/>
      <c r="Q37" s="7" t="n"/>
      <c r="R37" s="4">
        <f>IF(N37="ON YARD",M37+ROW()/1000000000,"")</f>
        <v/>
      </c>
    </row>
    <row r="38">
      <c r="A38" s="5" t="n"/>
      <c r="B38" s="6" t="n"/>
      <c r="C38" s="7" t="n"/>
      <c r="D38" s="7" t="n"/>
      <c r="E38" s="7" t="n"/>
      <c r="F38" s="7" t="n"/>
      <c r="G38" s="7" t="n"/>
      <c r="H38" s="7" t="n"/>
      <c r="I38" s="7" t="n"/>
      <c r="J38" s="7" t="n"/>
      <c r="K38" s="5" t="n"/>
      <c r="L38" s="6" t="n"/>
      <c r="M38" s="8">
        <f>IF(A38="","",IF(K38="",NOW()-(A38+B38),(K38+L38)-(A38+B38)))</f>
        <v/>
      </c>
      <c r="N38" s="7">
        <f>IF(A38="","",IF(K38="","ON YARD","DEPARTED"))</f>
        <v/>
      </c>
      <c r="O38" s="7" t="n"/>
      <c r="P38" s="7" t="n"/>
      <c r="Q38" s="7" t="n"/>
      <c r="R38" s="4">
        <f>IF(N38="ON YARD",M38+ROW()/1000000000,"")</f>
        <v/>
      </c>
    </row>
    <row r="39">
      <c r="A39" s="5" t="n"/>
      <c r="B39" s="6" t="n"/>
      <c r="C39" s="7" t="n"/>
      <c r="D39" s="7" t="n"/>
      <c r="E39" s="7" t="n"/>
      <c r="F39" s="7" t="n"/>
      <c r="G39" s="7" t="n"/>
      <c r="H39" s="7" t="n"/>
      <c r="I39" s="7" t="n"/>
      <c r="J39" s="7" t="n"/>
      <c r="K39" s="5" t="n"/>
      <c r="L39" s="6" t="n"/>
      <c r="M39" s="8">
        <f>IF(A39="","",IF(K39="",NOW()-(A39+B39),(K39+L39)-(A39+B39)))</f>
        <v/>
      </c>
      <c r="N39" s="7">
        <f>IF(A39="","",IF(K39="","ON YARD","DEPARTED"))</f>
        <v/>
      </c>
      <c r="O39" s="7" t="n"/>
      <c r="P39" s="7" t="n"/>
      <c r="Q39" s="7" t="n"/>
      <c r="R39" s="4">
        <f>IF(N39="ON YARD",M39+ROW()/1000000000,"")</f>
        <v/>
      </c>
    </row>
    <row r="40">
      <c r="A40" s="5" t="n"/>
      <c r="B40" s="6" t="n"/>
      <c r="C40" s="7" t="n"/>
      <c r="D40" s="7" t="n"/>
      <c r="E40" s="7" t="n"/>
      <c r="F40" s="7" t="n"/>
      <c r="G40" s="7" t="n"/>
      <c r="H40" s="7" t="n"/>
      <c r="I40" s="7" t="n"/>
      <c r="J40" s="7" t="n"/>
      <c r="K40" s="5" t="n"/>
      <c r="L40" s="6" t="n"/>
      <c r="M40" s="8">
        <f>IF(A40="","",IF(K40="",NOW()-(A40+B40),(K40+L40)-(A40+B40)))</f>
        <v/>
      </c>
      <c r="N40" s="7">
        <f>IF(A40="","",IF(K40="","ON YARD","DEPARTED"))</f>
        <v/>
      </c>
      <c r="O40" s="7" t="n"/>
      <c r="P40" s="7" t="n"/>
      <c r="Q40" s="7" t="n"/>
      <c r="R40" s="4">
        <f>IF(N40="ON YARD",M40+ROW()/1000000000,"")</f>
        <v/>
      </c>
    </row>
    <row r="41">
      <c r="A41" s="5" t="n"/>
      <c r="B41" s="6" t="n"/>
      <c r="C41" s="7" t="n"/>
      <c r="D41" s="7" t="n"/>
      <c r="E41" s="7" t="n"/>
      <c r="F41" s="7" t="n"/>
      <c r="G41" s="7" t="n"/>
      <c r="H41" s="7" t="n"/>
      <c r="I41" s="7" t="n"/>
      <c r="J41" s="7" t="n"/>
      <c r="K41" s="5" t="n"/>
      <c r="L41" s="6" t="n"/>
      <c r="M41" s="8">
        <f>IF(A41="","",IF(K41="",NOW()-(A41+B41),(K41+L41)-(A41+B41)))</f>
        <v/>
      </c>
      <c r="N41" s="7">
        <f>IF(A41="","",IF(K41="","ON YARD","DEPARTED"))</f>
        <v/>
      </c>
      <c r="O41" s="7" t="n"/>
      <c r="P41" s="7" t="n"/>
      <c r="Q41" s="7" t="n"/>
      <c r="R41" s="4">
        <f>IF(N41="ON YARD",M41+ROW()/1000000000,"")</f>
        <v/>
      </c>
    </row>
    <row r="42">
      <c r="A42" s="5" t="n"/>
      <c r="B42" s="6" t="n"/>
      <c r="C42" s="7" t="n"/>
      <c r="D42" s="7" t="n"/>
      <c r="E42" s="7" t="n"/>
      <c r="F42" s="7" t="n"/>
      <c r="G42" s="7" t="n"/>
      <c r="H42" s="7" t="n"/>
      <c r="I42" s="7" t="n"/>
      <c r="J42" s="7" t="n"/>
      <c r="K42" s="5" t="n"/>
      <c r="L42" s="6" t="n"/>
      <c r="M42" s="8">
        <f>IF(A42="","",IF(K42="",NOW()-(A42+B42),(K42+L42)-(A42+B42)))</f>
        <v/>
      </c>
      <c r="N42" s="7">
        <f>IF(A42="","",IF(K42="","ON YARD","DEPARTED"))</f>
        <v/>
      </c>
      <c r="O42" s="7" t="n"/>
      <c r="P42" s="7" t="n"/>
      <c r="Q42" s="7" t="n"/>
      <c r="R42" s="4">
        <f>IF(N42="ON YARD",M42+ROW()/1000000000,"")</f>
        <v/>
      </c>
    </row>
    <row r="43">
      <c r="A43" s="5" t="n"/>
      <c r="B43" s="6" t="n"/>
      <c r="C43" s="7" t="n"/>
      <c r="D43" s="7" t="n"/>
      <c r="E43" s="7" t="n"/>
      <c r="F43" s="7" t="n"/>
      <c r="G43" s="7" t="n"/>
      <c r="H43" s="7" t="n"/>
      <c r="I43" s="7" t="n"/>
      <c r="J43" s="7" t="n"/>
      <c r="K43" s="5" t="n"/>
      <c r="L43" s="6" t="n"/>
      <c r="M43" s="8">
        <f>IF(A43="","",IF(K43="",NOW()-(A43+B43),(K43+L43)-(A43+B43)))</f>
        <v/>
      </c>
      <c r="N43" s="7">
        <f>IF(A43="","",IF(K43="","ON YARD","DEPARTED"))</f>
        <v/>
      </c>
      <c r="O43" s="7" t="n"/>
      <c r="P43" s="7" t="n"/>
      <c r="Q43" s="7" t="n"/>
      <c r="R43" s="4">
        <f>IF(N43="ON YARD",M43+ROW()/1000000000,"")</f>
        <v/>
      </c>
    </row>
    <row r="44">
      <c r="A44" s="5" t="n"/>
      <c r="B44" s="6" t="n"/>
      <c r="C44" s="7" t="n"/>
      <c r="D44" s="7" t="n"/>
      <c r="E44" s="7" t="n"/>
      <c r="F44" s="7" t="n"/>
      <c r="G44" s="7" t="n"/>
      <c r="H44" s="7" t="n"/>
      <c r="I44" s="7" t="n"/>
      <c r="J44" s="7" t="n"/>
      <c r="K44" s="5" t="n"/>
      <c r="L44" s="6" t="n"/>
      <c r="M44" s="8">
        <f>IF(A44="","",IF(K44="",NOW()-(A44+B44),(K44+L44)-(A44+B44)))</f>
        <v/>
      </c>
      <c r="N44" s="7">
        <f>IF(A44="","",IF(K44="","ON YARD","DEPARTED"))</f>
        <v/>
      </c>
      <c r="O44" s="7" t="n"/>
      <c r="P44" s="7" t="n"/>
      <c r="Q44" s="7" t="n"/>
      <c r="R44" s="4">
        <f>IF(N44="ON YARD",M44+ROW()/1000000000,"")</f>
        <v/>
      </c>
    </row>
    <row r="45">
      <c r="A45" s="5" t="n"/>
      <c r="B45" s="6" t="n"/>
      <c r="C45" s="7" t="n"/>
      <c r="D45" s="7" t="n"/>
      <c r="E45" s="7" t="n"/>
      <c r="F45" s="7" t="n"/>
      <c r="G45" s="7" t="n"/>
      <c r="H45" s="7" t="n"/>
      <c r="I45" s="7" t="n"/>
      <c r="J45" s="7" t="n"/>
      <c r="K45" s="5" t="n"/>
      <c r="L45" s="6" t="n"/>
      <c r="M45" s="8">
        <f>IF(A45="","",IF(K45="",NOW()-(A45+B45),(K45+L45)-(A45+B45)))</f>
        <v/>
      </c>
      <c r="N45" s="7">
        <f>IF(A45="","",IF(K45="","ON YARD","DEPARTED"))</f>
        <v/>
      </c>
      <c r="O45" s="7" t="n"/>
      <c r="P45" s="7" t="n"/>
      <c r="Q45" s="7" t="n"/>
      <c r="R45" s="4">
        <f>IF(N45="ON YARD",M45+ROW()/1000000000,"")</f>
        <v/>
      </c>
    </row>
    <row r="46">
      <c r="A46" s="5" t="n"/>
      <c r="B46" s="6" t="n"/>
      <c r="C46" s="7" t="n"/>
      <c r="D46" s="7" t="n"/>
      <c r="E46" s="7" t="n"/>
      <c r="F46" s="7" t="n"/>
      <c r="G46" s="7" t="n"/>
      <c r="H46" s="7" t="n"/>
      <c r="I46" s="7" t="n"/>
      <c r="J46" s="7" t="n"/>
      <c r="K46" s="5" t="n"/>
      <c r="L46" s="6" t="n"/>
      <c r="M46" s="8">
        <f>IF(A46="","",IF(K46="",NOW()-(A46+B46),(K46+L46)-(A46+B46)))</f>
        <v/>
      </c>
      <c r="N46" s="7">
        <f>IF(A46="","",IF(K46="","ON YARD","DEPARTED"))</f>
        <v/>
      </c>
      <c r="O46" s="7" t="n"/>
      <c r="P46" s="7" t="n"/>
      <c r="Q46" s="7" t="n"/>
      <c r="R46" s="4">
        <f>IF(N46="ON YARD",M46+ROW()/1000000000,"")</f>
        <v/>
      </c>
    </row>
    <row r="47">
      <c r="A47" s="5" t="n"/>
      <c r="B47" s="6" t="n"/>
      <c r="C47" s="7" t="n"/>
      <c r="D47" s="7" t="n"/>
      <c r="E47" s="7" t="n"/>
      <c r="F47" s="7" t="n"/>
      <c r="G47" s="7" t="n"/>
      <c r="H47" s="7" t="n"/>
      <c r="I47" s="7" t="n"/>
      <c r="J47" s="7" t="n"/>
      <c r="K47" s="5" t="n"/>
      <c r="L47" s="6" t="n"/>
      <c r="M47" s="8">
        <f>IF(A47="","",IF(K47="",NOW()-(A47+B47),(K47+L47)-(A47+B47)))</f>
        <v/>
      </c>
      <c r="N47" s="7">
        <f>IF(A47="","",IF(K47="","ON YARD","DEPARTED"))</f>
        <v/>
      </c>
      <c r="O47" s="7" t="n"/>
      <c r="P47" s="7" t="n"/>
      <c r="Q47" s="7" t="n"/>
      <c r="R47" s="4">
        <f>IF(N47="ON YARD",M47+ROW()/1000000000,"")</f>
        <v/>
      </c>
    </row>
    <row r="48">
      <c r="A48" s="5" t="n"/>
      <c r="B48" s="6" t="n"/>
      <c r="C48" s="7" t="n"/>
      <c r="D48" s="7" t="n"/>
      <c r="E48" s="7" t="n"/>
      <c r="F48" s="7" t="n"/>
      <c r="G48" s="7" t="n"/>
      <c r="H48" s="7" t="n"/>
      <c r="I48" s="7" t="n"/>
      <c r="J48" s="7" t="n"/>
      <c r="K48" s="5" t="n"/>
      <c r="L48" s="6" t="n"/>
      <c r="M48" s="8">
        <f>IF(A48="","",IF(K48="",NOW()-(A48+B48),(K48+L48)-(A48+B48)))</f>
        <v/>
      </c>
      <c r="N48" s="7">
        <f>IF(A48="","",IF(K48="","ON YARD","DEPARTED"))</f>
        <v/>
      </c>
      <c r="O48" s="7" t="n"/>
      <c r="P48" s="7" t="n"/>
      <c r="Q48" s="7" t="n"/>
      <c r="R48" s="4">
        <f>IF(N48="ON YARD",M48+ROW()/1000000000,"")</f>
        <v/>
      </c>
    </row>
    <row r="49">
      <c r="A49" s="5" t="n"/>
      <c r="B49" s="6" t="n"/>
      <c r="C49" s="7" t="n"/>
      <c r="D49" s="7" t="n"/>
      <c r="E49" s="7" t="n"/>
      <c r="F49" s="7" t="n"/>
      <c r="G49" s="7" t="n"/>
      <c r="H49" s="7" t="n"/>
      <c r="I49" s="7" t="n"/>
      <c r="J49" s="7" t="n"/>
      <c r="K49" s="5" t="n"/>
      <c r="L49" s="6" t="n"/>
      <c r="M49" s="8">
        <f>IF(A49="","",IF(K49="",NOW()-(A49+B49),(K49+L49)-(A49+B49)))</f>
        <v/>
      </c>
      <c r="N49" s="7">
        <f>IF(A49="","",IF(K49="","ON YARD","DEPARTED"))</f>
        <v/>
      </c>
      <c r="O49" s="7" t="n"/>
      <c r="P49" s="7" t="n"/>
      <c r="Q49" s="7" t="n"/>
      <c r="R49" s="4">
        <f>IF(N49="ON YARD",M49+ROW()/1000000000,"")</f>
        <v/>
      </c>
    </row>
    <row r="50">
      <c r="A50" s="5" t="n"/>
      <c r="B50" s="6" t="n"/>
      <c r="C50" s="7" t="n"/>
      <c r="D50" s="7" t="n"/>
      <c r="E50" s="7" t="n"/>
      <c r="F50" s="7" t="n"/>
      <c r="G50" s="7" t="n"/>
      <c r="H50" s="7" t="n"/>
      <c r="I50" s="7" t="n"/>
      <c r="J50" s="7" t="n"/>
      <c r="K50" s="5" t="n"/>
      <c r="L50" s="6" t="n"/>
      <c r="M50" s="8">
        <f>IF(A50="","",IF(K50="",NOW()-(A50+B50),(K50+L50)-(A50+B50)))</f>
        <v/>
      </c>
      <c r="N50" s="7">
        <f>IF(A50="","",IF(K50="","ON YARD","DEPARTED"))</f>
        <v/>
      </c>
      <c r="O50" s="7" t="n"/>
      <c r="P50" s="7" t="n"/>
      <c r="Q50" s="7" t="n"/>
      <c r="R50" s="4">
        <f>IF(N50="ON YARD",M50+ROW()/1000000000,"")</f>
        <v/>
      </c>
    </row>
    <row r="51">
      <c r="A51" s="5" t="n"/>
      <c r="B51" s="6" t="n"/>
      <c r="C51" s="7" t="n"/>
      <c r="D51" s="7" t="n"/>
      <c r="E51" s="7" t="n"/>
      <c r="F51" s="7" t="n"/>
      <c r="G51" s="7" t="n"/>
      <c r="H51" s="7" t="n"/>
      <c r="I51" s="7" t="n"/>
      <c r="J51" s="7" t="n"/>
      <c r="K51" s="5" t="n"/>
      <c r="L51" s="6" t="n"/>
      <c r="M51" s="8">
        <f>IF(A51="","",IF(K51="",NOW()-(A51+B51),(K51+L51)-(A51+B51)))</f>
        <v/>
      </c>
      <c r="N51" s="7">
        <f>IF(A51="","",IF(K51="","ON YARD","DEPARTED"))</f>
        <v/>
      </c>
      <c r="O51" s="7" t="n"/>
      <c r="P51" s="7" t="n"/>
      <c r="Q51" s="7" t="n"/>
      <c r="R51" s="4">
        <f>IF(N51="ON YARD",M51+ROW()/1000000000,"")</f>
        <v/>
      </c>
    </row>
    <row r="52">
      <c r="A52" s="5" t="n"/>
      <c r="B52" s="6" t="n"/>
      <c r="C52" s="7" t="n"/>
      <c r="D52" s="7" t="n"/>
      <c r="E52" s="7" t="n"/>
      <c r="F52" s="7" t="n"/>
      <c r="G52" s="7" t="n"/>
      <c r="H52" s="7" t="n"/>
      <c r="I52" s="7" t="n"/>
      <c r="J52" s="7" t="n"/>
      <c r="K52" s="5" t="n"/>
      <c r="L52" s="6" t="n"/>
      <c r="M52" s="8">
        <f>IF(A52="","",IF(K52="",NOW()-(A52+B52),(K52+L52)-(A52+B52)))</f>
        <v/>
      </c>
      <c r="N52" s="7">
        <f>IF(A52="","",IF(K52="","ON YARD","DEPARTED"))</f>
        <v/>
      </c>
      <c r="O52" s="7" t="n"/>
      <c r="P52" s="7" t="n"/>
      <c r="Q52" s="7" t="n"/>
      <c r="R52" s="4">
        <f>IF(N52="ON YARD",M52+ROW()/1000000000,"")</f>
        <v/>
      </c>
    </row>
    <row r="53">
      <c r="A53" s="5" t="n"/>
      <c r="B53" s="6" t="n"/>
      <c r="C53" s="7" t="n"/>
      <c r="D53" s="7" t="n"/>
      <c r="E53" s="7" t="n"/>
      <c r="F53" s="7" t="n"/>
      <c r="G53" s="7" t="n"/>
      <c r="H53" s="7" t="n"/>
      <c r="I53" s="7" t="n"/>
      <c r="J53" s="7" t="n"/>
      <c r="K53" s="5" t="n"/>
      <c r="L53" s="6" t="n"/>
      <c r="M53" s="8">
        <f>IF(A53="","",IF(K53="",NOW()-(A53+B53),(K53+L53)-(A53+B53)))</f>
        <v/>
      </c>
      <c r="N53" s="7">
        <f>IF(A53="","",IF(K53="","ON YARD","DEPARTED"))</f>
        <v/>
      </c>
      <c r="O53" s="7" t="n"/>
      <c r="P53" s="7" t="n"/>
      <c r="Q53" s="7" t="n"/>
      <c r="R53" s="4">
        <f>IF(N53="ON YARD",M53+ROW()/1000000000,"")</f>
        <v/>
      </c>
    </row>
    <row r="54">
      <c r="A54" s="5" t="n"/>
      <c r="B54" s="6" t="n"/>
      <c r="C54" s="7" t="n"/>
      <c r="D54" s="7" t="n"/>
      <c r="E54" s="7" t="n"/>
      <c r="F54" s="7" t="n"/>
      <c r="G54" s="7" t="n"/>
      <c r="H54" s="7" t="n"/>
      <c r="I54" s="7" t="n"/>
      <c r="J54" s="7" t="n"/>
      <c r="K54" s="5" t="n"/>
      <c r="L54" s="6" t="n"/>
      <c r="M54" s="8">
        <f>IF(A54="","",IF(K54="",NOW()-(A54+B54),(K54+L54)-(A54+B54)))</f>
        <v/>
      </c>
      <c r="N54" s="7">
        <f>IF(A54="","",IF(K54="","ON YARD","DEPARTED"))</f>
        <v/>
      </c>
      <c r="O54" s="7" t="n"/>
      <c r="P54" s="7" t="n"/>
      <c r="Q54" s="7" t="n"/>
      <c r="R54" s="4">
        <f>IF(N54="ON YARD",M54+ROW()/1000000000,"")</f>
        <v/>
      </c>
    </row>
    <row r="55">
      <c r="A55" s="5" t="n"/>
      <c r="B55" s="6" t="n"/>
      <c r="C55" s="7" t="n"/>
      <c r="D55" s="7" t="n"/>
      <c r="E55" s="7" t="n"/>
      <c r="F55" s="7" t="n"/>
      <c r="G55" s="7" t="n"/>
      <c r="H55" s="7" t="n"/>
      <c r="I55" s="7" t="n"/>
      <c r="J55" s="7" t="n"/>
      <c r="K55" s="5" t="n"/>
      <c r="L55" s="6" t="n"/>
      <c r="M55" s="8">
        <f>IF(A55="","",IF(K55="",NOW()-(A55+B55),(K55+L55)-(A55+B55)))</f>
        <v/>
      </c>
      <c r="N55" s="7">
        <f>IF(A55="","",IF(K55="","ON YARD","DEPARTED"))</f>
        <v/>
      </c>
      <c r="O55" s="7" t="n"/>
      <c r="P55" s="7" t="n"/>
      <c r="Q55" s="7" t="n"/>
      <c r="R55" s="4">
        <f>IF(N55="ON YARD",M55+ROW()/1000000000,"")</f>
        <v/>
      </c>
    </row>
    <row r="56">
      <c r="A56" s="5" t="n"/>
      <c r="B56" s="6" t="n"/>
      <c r="C56" s="7" t="n"/>
      <c r="D56" s="7" t="n"/>
      <c r="E56" s="7" t="n"/>
      <c r="F56" s="7" t="n"/>
      <c r="G56" s="7" t="n"/>
      <c r="H56" s="7" t="n"/>
      <c r="I56" s="7" t="n"/>
      <c r="J56" s="7" t="n"/>
      <c r="K56" s="5" t="n"/>
      <c r="L56" s="6" t="n"/>
      <c r="M56" s="8">
        <f>IF(A56="","",IF(K56="",NOW()-(A56+B56),(K56+L56)-(A56+B56)))</f>
        <v/>
      </c>
      <c r="N56" s="7">
        <f>IF(A56="","",IF(K56="","ON YARD","DEPARTED"))</f>
        <v/>
      </c>
      <c r="O56" s="7" t="n"/>
      <c r="P56" s="7" t="n"/>
      <c r="Q56" s="7" t="n"/>
      <c r="R56" s="4">
        <f>IF(N56="ON YARD",M56+ROW()/1000000000,"")</f>
        <v/>
      </c>
    </row>
    <row r="57">
      <c r="A57" s="5" t="n"/>
      <c r="B57" s="6" t="n"/>
      <c r="C57" s="7" t="n"/>
      <c r="D57" s="7" t="n"/>
      <c r="E57" s="7" t="n"/>
      <c r="F57" s="7" t="n"/>
      <c r="G57" s="7" t="n"/>
      <c r="H57" s="7" t="n"/>
      <c r="I57" s="7" t="n"/>
      <c r="J57" s="7" t="n"/>
      <c r="K57" s="5" t="n"/>
      <c r="L57" s="6" t="n"/>
      <c r="M57" s="8">
        <f>IF(A57="","",IF(K57="",NOW()-(A57+B57),(K57+L57)-(A57+B57)))</f>
        <v/>
      </c>
      <c r="N57" s="7">
        <f>IF(A57="","",IF(K57="","ON YARD","DEPARTED"))</f>
        <v/>
      </c>
      <c r="O57" s="7" t="n"/>
      <c r="P57" s="7" t="n"/>
      <c r="Q57" s="7" t="n"/>
      <c r="R57" s="4">
        <f>IF(N57="ON YARD",M57+ROW()/1000000000,"")</f>
        <v/>
      </c>
    </row>
    <row r="58">
      <c r="A58" s="5" t="n"/>
      <c r="B58" s="6" t="n"/>
      <c r="C58" s="7" t="n"/>
      <c r="D58" s="7" t="n"/>
      <c r="E58" s="7" t="n"/>
      <c r="F58" s="7" t="n"/>
      <c r="G58" s="7" t="n"/>
      <c r="H58" s="7" t="n"/>
      <c r="I58" s="7" t="n"/>
      <c r="J58" s="7" t="n"/>
      <c r="K58" s="5" t="n"/>
      <c r="L58" s="6" t="n"/>
      <c r="M58" s="8">
        <f>IF(A58="","",IF(K58="",NOW()-(A58+B58),(K58+L58)-(A58+B58)))</f>
        <v/>
      </c>
      <c r="N58" s="7">
        <f>IF(A58="","",IF(K58="","ON YARD","DEPARTED"))</f>
        <v/>
      </c>
      <c r="O58" s="7" t="n"/>
      <c r="P58" s="7" t="n"/>
      <c r="Q58" s="7" t="n"/>
      <c r="R58" s="4">
        <f>IF(N58="ON YARD",M58+ROW()/1000000000,"")</f>
        <v/>
      </c>
    </row>
    <row r="59">
      <c r="A59" s="5" t="n"/>
      <c r="B59" s="6" t="n"/>
      <c r="C59" s="7" t="n"/>
      <c r="D59" s="7" t="n"/>
      <c r="E59" s="7" t="n"/>
      <c r="F59" s="7" t="n"/>
      <c r="G59" s="7" t="n"/>
      <c r="H59" s="7" t="n"/>
      <c r="I59" s="7" t="n"/>
      <c r="J59" s="7" t="n"/>
      <c r="K59" s="5" t="n"/>
      <c r="L59" s="6" t="n"/>
      <c r="M59" s="8">
        <f>IF(A59="","",IF(K59="",NOW()-(A59+B59),(K59+L59)-(A59+B59)))</f>
        <v/>
      </c>
      <c r="N59" s="7">
        <f>IF(A59="","",IF(K59="","ON YARD","DEPARTED"))</f>
        <v/>
      </c>
      <c r="O59" s="7" t="n"/>
      <c r="P59" s="7" t="n"/>
      <c r="Q59" s="7" t="n"/>
      <c r="R59" s="4">
        <f>IF(N59="ON YARD",M59+ROW()/1000000000,"")</f>
        <v/>
      </c>
    </row>
    <row r="60">
      <c r="A60" s="5" t="n"/>
      <c r="B60" s="6" t="n"/>
      <c r="C60" s="7" t="n"/>
      <c r="D60" s="7" t="n"/>
      <c r="E60" s="7" t="n"/>
      <c r="F60" s="7" t="n"/>
      <c r="G60" s="7" t="n"/>
      <c r="H60" s="7" t="n"/>
      <c r="I60" s="7" t="n"/>
      <c r="J60" s="7" t="n"/>
      <c r="K60" s="5" t="n"/>
      <c r="L60" s="6" t="n"/>
      <c r="M60" s="8">
        <f>IF(A60="","",IF(K60="",NOW()-(A60+B60),(K60+L60)-(A60+B60)))</f>
        <v/>
      </c>
      <c r="N60" s="7">
        <f>IF(A60="","",IF(K60="","ON YARD","DEPARTED"))</f>
        <v/>
      </c>
      <c r="O60" s="7" t="n"/>
      <c r="P60" s="7" t="n"/>
      <c r="Q60" s="7" t="n"/>
      <c r="R60" s="4">
        <f>IF(N60="ON YARD",M60+ROW()/1000000000,"")</f>
        <v/>
      </c>
    </row>
    <row r="61">
      <c r="A61" s="5" t="n"/>
      <c r="B61" s="6" t="n"/>
      <c r="C61" s="7" t="n"/>
      <c r="D61" s="7" t="n"/>
      <c r="E61" s="7" t="n"/>
      <c r="F61" s="7" t="n"/>
      <c r="G61" s="7" t="n"/>
      <c r="H61" s="7" t="n"/>
      <c r="I61" s="7" t="n"/>
      <c r="J61" s="7" t="n"/>
      <c r="K61" s="5" t="n"/>
      <c r="L61" s="6" t="n"/>
      <c r="M61" s="8">
        <f>IF(A61="","",IF(K61="",NOW()-(A61+B61),(K61+L61)-(A61+B61)))</f>
        <v/>
      </c>
      <c r="N61" s="7">
        <f>IF(A61="","",IF(K61="","ON YARD","DEPARTED"))</f>
        <v/>
      </c>
      <c r="O61" s="7" t="n"/>
      <c r="P61" s="7" t="n"/>
      <c r="Q61" s="7" t="n"/>
      <c r="R61" s="4">
        <f>IF(N61="ON YARD",M61+ROW()/1000000000,"")</f>
        <v/>
      </c>
    </row>
    <row r="62">
      <c r="A62" s="5" t="n"/>
      <c r="B62" s="6" t="n"/>
      <c r="C62" s="7" t="n"/>
      <c r="D62" s="7" t="n"/>
      <c r="E62" s="7" t="n"/>
      <c r="F62" s="7" t="n"/>
      <c r="G62" s="7" t="n"/>
      <c r="H62" s="7" t="n"/>
      <c r="I62" s="7" t="n"/>
      <c r="J62" s="7" t="n"/>
      <c r="K62" s="5" t="n"/>
      <c r="L62" s="6" t="n"/>
      <c r="M62" s="8">
        <f>IF(A62="","",IF(K62="",NOW()-(A62+B62),(K62+L62)-(A62+B62)))</f>
        <v/>
      </c>
      <c r="N62" s="7">
        <f>IF(A62="","",IF(K62="","ON YARD","DEPARTED"))</f>
        <v/>
      </c>
      <c r="O62" s="7" t="n"/>
      <c r="P62" s="7" t="n"/>
      <c r="Q62" s="7" t="n"/>
      <c r="R62" s="4">
        <f>IF(N62="ON YARD",M62+ROW()/1000000000,"")</f>
        <v/>
      </c>
    </row>
    <row r="63">
      <c r="A63" s="5" t="n"/>
      <c r="B63" s="6" t="n"/>
      <c r="C63" s="7" t="n"/>
      <c r="D63" s="7" t="n"/>
      <c r="E63" s="7" t="n"/>
      <c r="F63" s="7" t="n"/>
      <c r="G63" s="7" t="n"/>
      <c r="H63" s="7" t="n"/>
      <c r="I63" s="7" t="n"/>
      <c r="J63" s="7" t="n"/>
      <c r="K63" s="5" t="n"/>
      <c r="L63" s="6" t="n"/>
      <c r="M63" s="8">
        <f>IF(A63="","",IF(K63="",NOW()-(A63+B63),(K63+L63)-(A63+B63)))</f>
        <v/>
      </c>
      <c r="N63" s="7">
        <f>IF(A63="","",IF(K63="","ON YARD","DEPARTED"))</f>
        <v/>
      </c>
      <c r="O63" s="7" t="n"/>
      <c r="P63" s="7" t="n"/>
      <c r="Q63" s="7" t="n"/>
      <c r="R63" s="4">
        <f>IF(N63="ON YARD",M63+ROW()/1000000000,"")</f>
        <v/>
      </c>
    </row>
    <row r="64">
      <c r="A64" s="5" t="n"/>
      <c r="B64" s="6" t="n"/>
      <c r="C64" s="7" t="n"/>
      <c r="D64" s="7" t="n"/>
      <c r="E64" s="7" t="n"/>
      <c r="F64" s="7" t="n"/>
      <c r="G64" s="7" t="n"/>
      <c r="H64" s="7" t="n"/>
      <c r="I64" s="7" t="n"/>
      <c r="J64" s="7" t="n"/>
      <c r="K64" s="5" t="n"/>
      <c r="L64" s="6" t="n"/>
      <c r="M64" s="8">
        <f>IF(A64="","",IF(K64="",NOW()-(A64+B64),(K64+L64)-(A64+B64)))</f>
        <v/>
      </c>
      <c r="N64" s="7">
        <f>IF(A64="","",IF(K64="","ON YARD","DEPARTED"))</f>
        <v/>
      </c>
      <c r="O64" s="7" t="n"/>
      <c r="P64" s="7" t="n"/>
      <c r="Q64" s="7" t="n"/>
      <c r="R64" s="4">
        <f>IF(N64="ON YARD",M64+ROW()/1000000000,"")</f>
        <v/>
      </c>
    </row>
    <row r="65">
      <c r="A65" s="5" t="n"/>
      <c r="B65" s="6" t="n"/>
      <c r="C65" s="7" t="n"/>
      <c r="D65" s="7" t="n"/>
      <c r="E65" s="7" t="n"/>
      <c r="F65" s="7" t="n"/>
      <c r="G65" s="7" t="n"/>
      <c r="H65" s="7" t="n"/>
      <c r="I65" s="7" t="n"/>
      <c r="J65" s="7" t="n"/>
      <c r="K65" s="5" t="n"/>
      <c r="L65" s="6" t="n"/>
      <c r="M65" s="8">
        <f>IF(A65="","",IF(K65="",NOW()-(A65+B65),(K65+L65)-(A65+B65)))</f>
        <v/>
      </c>
      <c r="N65" s="7">
        <f>IF(A65="","",IF(K65="","ON YARD","DEPARTED"))</f>
        <v/>
      </c>
      <c r="O65" s="7" t="n"/>
      <c r="P65" s="7" t="n"/>
      <c r="Q65" s="7" t="n"/>
      <c r="R65" s="4">
        <f>IF(N65="ON YARD",M65+ROW()/1000000000,"")</f>
        <v/>
      </c>
    </row>
    <row r="66">
      <c r="A66" s="5" t="n"/>
      <c r="B66" s="6" t="n"/>
      <c r="C66" s="7" t="n"/>
      <c r="D66" s="7" t="n"/>
      <c r="E66" s="7" t="n"/>
      <c r="F66" s="7" t="n"/>
      <c r="G66" s="7" t="n"/>
      <c r="H66" s="7" t="n"/>
      <c r="I66" s="7" t="n"/>
      <c r="J66" s="7" t="n"/>
      <c r="K66" s="5" t="n"/>
      <c r="L66" s="6" t="n"/>
      <c r="M66" s="8">
        <f>IF(A66="","",IF(K66="",NOW()-(A66+B66),(K66+L66)-(A66+B66)))</f>
        <v/>
      </c>
      <c r="N66" s="7">
        <f>IF(A66="","",IF(K66="","ON YARD","DEPARTED"))</f>
        <v/>
      </c>
      <c r="O66" s="7" t="n"/>
      <c r="P66" s="7" t="n"/>
      <c r="Q66" s="7" t="n"/>
      <c r="R66" s="4">
        <f>IF(N66="ON YARD",M66+ROW()/1000000000,"")</f>
        <v/>
      </c>
    </row>
    <row r="67">
      <c r="A67" s="5" t="n"/>
      <c r="B67" s="6" t="n"/>
      <c r="C67" s="7" t="n"/>
      <c r="D67" s="7" t="n"/>
      <c r="E67" s="7" t="n"/>
      <c r="F67" s="7" t="n"/>
      <c r="G67" s="7" t="n"/>
      <c r="H67" s="7" t="n"/>
      <c r="I67" s="7" t="n"/>
      <c r="J67" s="7" t="n"/>
      <c r="K67" s="5" t="n"/>
      <c r="L67" s="6" t="n"/>
      <c r="M67" s="8">
        <f>IF(A67="","",IF(K67="",NOW()-(A67+B67),(K67+L67)-(A67+B67)))</f>
        <v/>
      </c>
      <c r="N67" s="7">
        <f>IF(A67="","",IF(K67="","ON YARD","DEPARTED"))</f>
        <v/>
      </c>
      <c r="O67" s="7" t="n"/>
      <c r="P67" s="7" t="n"/>
      <c r="Q67" s="7" t="n"/>
      <c r="R67" s="4">
        <f>IF(N67="ON YARD",M67+ROW()/1000000000,"")</f>
        <v/>
      </c>
    </row>
    <row r="68">
      <c r="A68" s="5" t="n"/>
      <c r="B68" s="6" t="n"/>
      <c r="C68" s="7" t="n"/>
      <c r="D68" s="7" t="n"/>
      <c r="E68" s="7" t="n"/>
      <c r="F68" s="7" t="n"/>
      <c r="G68" s="7" t="n"/>
      <c r="H68" s="7" t="n"/>
      <c r="I68" s="7" t="n"/>
      <c r="J68" s="7" t="n"/>
      <c r="K68" s="5" t="n"/>
      <c r="L68" s="6" t="n"/>
      <c r="M68" s="8">
        <f>IF(A68="","",IF(K68="",NOW()-(A68+B68),(K68+L68)-(A68+B68)))</f>
        <v/>
      </c>
      <c r="N68" s="7">
        <f>IF(A68="","",IF(K68="","ON YARD","DEPARTED"))</f>
        <v/>
      </c>
      <c r="O68" s="7" t="n"/>
      <c r="P68" s="7" t="n"/>
      <c r="Q68" s="7" t="n"/>
      <c r="R68" s="4">
        <f>IF(N68="ON YARD",M68+ROW()/1000000000,"")</f>
        <v/>
      </c>
    </row>
    <row r="69">
      <c r="A69" s="5" t="n"/>
      <c r="B69" s="6" t="n"/>
      <c r="C69" s="7" t="n"/>
      <c r="D69" s="7" t="n"/>
      <c r="E69" s="7" t="n"/>
      <c r="F69" s="7" t="n"/>
      <c r="G69" s="7" t="n"/>
      <c r="H69" s="7" t="n"/>
      <c r="I69" s="7" t="n"/>
      <c r="J69" s="7" t="n"/>
      <c r="K69" s="5" t="n"/>
      <c r="L69" s="6" t="n"/>
      <c r="M69" s="8">
        <f>IF(A69="","",IF(K69="",NOW()-(A69+B69),(K69+L69)-(A69+B69)))</f>
        <v/>
      </c>
      <c r="N69" s="7">
        <f>IF(A69="","",IF(K69="","ON YARD","DEPARTED"))</f>
        <v/>
      </c>
      <c r="O69" s="7" t="n"/>
      <c r="P69" s="7" t="n"/>
      <c r="Q69" s="7" t="n"/>
      <c r="R69" s="4">
        <f>IF(N69="ON YARD",M69+ROW()/1000000000,"")</f>
        <v/>
      </c>
    </row>
    <row r="70">
      <c r="A70" s="5" t="n"/>
      <c r="B70" s="6" t="n"/>
      <c r="C70" s="7" t="n"/>
      <c r="D70" s="7" t="n"/>
      <c r="E70" s="7" t="n"/>
      <c r="F70" s="7" t="n"/>
      <c r="G70" s="7" t="n"/>
      <c r="H70" s="7" t="n"/>
      <c r="I70" s="7" t="n"/>
      <c r="J70" s="7" t="n"/>
      <c r="K70" s="5" t="n"/>
      <c r="L70" s="6" t="n"/>
      <c r="M70" s="8">
        <f>IF(A70="","",IF(K70="",NOW()-(A70+B70),(K70+L70)-(A70+B70)))</f>
        <v/>
      </c>
      <c r="N70" s="7">
        <f>IF(A70="","",IF(K70="","ON YARD","DEPARTED"))</f>
        <v/>
      </c>
      <c r="O70" s="7" t="n"/>
      <c r="P70" s="7" t="n"/>
      <c r="Q70" s="7" t="n"/>
      <c r="R70" s="4">
        <f>IF(N70="ON YARD",M70+ROW()/1000000000,"")</f>
        <v/>
      </c>
    </row>
    <row r="71">
      <c r="A71" s="5" t="n"/>
      <c r="B71" s="6" t="n"/>
      <c r="C71" s="7" t="n"/>
      <c r="D71" s="7" t="n"/>
      <c r="E71" s="7" t="n"/>
      <c r="F71" s="7" t="n"/>
      <c r="G71" s="7" t="n"/>
      <c r="H71" s="7" t="n"/>
      <c r="I71" s="7" t="n"/>
      <c r="J71" s="7" t="n"/>
      <c r="K71" s="5" t="n"/>
      <c r="L71" s="6" t="n"/>
      <c r="M71" s="8">
        <f>IF(A71="","",IF(K71="",NOW()-(A71+B71),(K71+L71)-(A71+B71)))</f>
        <v/>
      </c>
      <c r="N71" s="7">
        <f>IF(A71="","",IF(K71="","ON YARD","DEPARTED"))</f>
        <v/>
      </c>
      <c r="O71" s="7" t="n"/>
      <c r="P71" s="7" t="n"/>
      <c r="Q71" s="7" t="n"/>
      <c r="R71" s="4">
        <f>IF(N71="ON YARD",M71+ROW()/1000000000,"")</f>
        <v/>
      </c>
    </row>
    <row r="72">
      <c r="A72" s="5" t="n"/>
      <c r="B72" s="6" t="n"/>
      <c r="C72" s="7" t="n"/>
      <c r="D72" s="7" t="n"/>
      <c r="E72" s="7" t="n"/>
      <c r="F72" s="7" t="n"/>
      <c r="G72" s="7" t="n"/>
      <c r="H72" s="7" t="n"/>
      <c r="I72" s="7" t="n"/>
      <c r="J72" s="7" t="n"/>
      <c r="K72" s="5" t="n"/>
      <c r="L72" s="6" t="n"/>
      <c r="M72" s="8">
        <f>IF(A72="","",IF(K72="",NOW()-(A72+B72),(K72+L72)-(A72+B72)))</f>
        <v/>
      </c>
      <c r="N72" s="7">
        <f>IF(A72="","",IF(K72="","ON YARD","DEPARTED"))</f>
        <v/>
      </c>
      <c r="O72" s="7" t="n"/>
      <c r="P72" s="7" t="n"/>
      <c r="Q72" s="7" t="n"/>
      <c r="R72" s="4">
        <f>IF(N72="ON YARD",M72+ROW()/1000000000,"")</f>
        <v/>
      </c>
    </row>
    <row r="73">
      <c r="A73" s="5" t="n"/>
      <c r="B73" s="6" t="n"/>
      <c r="C73" s="7" t="n"/>
      <c r="D73" s="7" t="n"/>
      <c r="E73" s="7" t="n"/>
      <c r="F73" s="7" t="n"/>
      <c r="G73" s="7" t="n"/>
      <c r="H73" s="7" t="n"/>
      <c r="I73" s="7" t="n"/>
      <c r="J73" s="7" t="n"/>
      <c r="K73" s="5" t="n"/>
      <c r="L73" s="6" t="n"/>
      <c r="M73" s="8">
        <f>IF(A73="","",IF(K73="",NOW()-(A73+B73),(K73+L73)-(A73+B73)))</f>
        <v/>
      </c>
      <c r="N73" s="7">
        <f>IF(A73="","",IF(K73="","ON YARD","DEPARTED"))</f>
        <v/>
      </c>
      <c r="O73" s="7" t="n"/>
      <c r="P73" s="7" t="n"/>
      <c r="Q73" s="7" t="n"/>
      <c r="R73" s="4">
        <f>IF(N73="ON YARD",M73+ROW()/1000000000,"")</f>
        <v/>
      </c>
    </row>
    <row r="74">
      <c r="A74" s="5" t="n"/>
      <c r="B74" s="6" t="n"/>
      <c r="C74" s="7" t="n"/>
      <c r="D74" s="7" t="n"/>
      <c r="E74" s="7" t="n"/>
      <c r="F74" s="7" t="n"/>
      <c r="G74" s="7" t="n"/>
      <c r="H74" s="7" t="n"/>
      <c r="I74" s="7" t="n"/>
      <c r="J74" s="7" t="n"/>
      <c r="K74" s="5" t="n"/>
      <c r="L74" s="6" t="n"/>
      <c r="M74" s="8">
        <f>IF(A74="","",IF(K74="",NOW()-(A74+B74),(K74+L74)-(A74+B74)))</f>
        <v/>
      </c>
      <c r="N74" s="7">
        <f>IF(A74="","",IF(K74="","ON YARD","DEPARTED"))</f>
        <v/>
      </c>
      <c r="O74" s="7" t="n"/>
      <c r="P74" s="7" t="n"/>
      <c r="Q74" s="7" t="n"/>
      <c r="R74" s="4">
        <f>IF(N74="ON YARD",M74+ROW()/1000000000,"")</f>
        <v/>
      </c>
    </row>
    <row r="75">
      <c r="A75" s="5" t="n"/>
      <c r="B75" s="6" t="n"/>
      <c r="C75" s="7" t="n"/>
      <c r="D75" s="7" t="n"/>
      <c r="E75" s="7" t="n"/>
      <c r="F75" s="7" t="n"/>
      <c r="G75" s="7" t="n"/>
      <c r="H75" s="7" t="n"/>
      <c r="I75" s="7" t="n"/>
      <c r="J75" s="7" t="n"/>
      <c r="K75" s="5" t="n"/>
      <c r="L75" s="6" t="n"/>
      <c r="M75" s="8">
        <f>IF(A75="","",IF(K75="",NOW()-(A75+B75),(K75+L75)-(A75+B75)))</f>
        <v/>
      </c>
      <c r="N75" s="7">
        <f>IF(A75="","",IF(K75="","ON YARD","DEPARTED"))</f>
        <v/>
      </c>
      <c r="O75" s="7" t="n"/>
      <c r="P75" s="7" t="n"/>
      <c r="Q75" s="7" t="n"/>
      <c r="R75" s="4">
        <f>IF(N75="ON YARD",M75+ROW()/1000000000,"")</f>
        <v/>
      </c>
    </row>
    <row r="76">
      <c r="A76" s="5" t="n"/>
      <c r="B76" s="6" t="n"/>
      <c r="C76" s="7" t="n"/>
      <c r="D76" s="7" t="n"/>
      <c r="E76" s="7" t="n"/>
      <c r="F76" s="7" t="n"/>
      <c r="G76" s="7" t="n"/>
      <c r="H76" s="7" t="n"/>
      <c r="I76" s="7" t="n"/>
      <c r="J76" s="7" t="n"/>
      <c r="K76" s="5" t="n"/>
      <c r="L76" s="6" t="n"/>
      <c r="M76" s="8">
        <f>IF(A76="","",IF(K76="",NOW()-(A76+B76),(K76+L76)-(A76+B76)))</f>
        <v/>
      </c>
      <c r="N76" s="7">
        <f>IF(A76="","",IF(K76="","ON YARD","DEPARTED"))</f>
        <v/>
      </c>
      <c r="O76" s="7" t="n"/>
      <c r="P76" s="7" t="n"/>
      <c r="Q76" s="7" t="n"/>
      <c r="R76" s="4">
        <f>IF(N76="ON YARD",M76+ROW()/1000000000,"")</f>
        <v/>
      </c>
    </row>
    <row r="77">
      <c r="A77" s="5" t="n"/>
      <c r="B77" s="6" t="n"/>
      <c r="C77" s="7" t="n"/>
      <c r="D77" s="7" t="n"/>
      <c r="E77" s="7" t="n"/>
      <c r="F77" s="7" t="n"/>
      <c r="G77" s="7" t="n"/>
      <c r="H77" s="7" t="n"/>
      <c r="I77" s="7" t="n"/>
      <c r="J77" s="7" t="n"/>
      <c r="K77" s="5" t="n"/>
      <c r="L77" s="6" t="n"/>
      <c r="M77" s="8">
        <f>IF(A77="","",IF(K77="",NOW()-(A77+B77),(K77+L77)-(A77+B77)))</f>
        <v/>
      </c>
      <c r="N77" s="7">
        <f>IF(A77="","",IF(K77="","ON YARD","DEPARTED"))</f>
        <v/>
      </c>
      <c r="O77" s="7" t="n"/>
      <c r="P77" s="7" t="n"/>
      <c r="Q77" s="7" t="n"/>
      <c r="R77" s="4">
        <f>IF(N77="ON YARD",M77+ROW()/1000000000,"")</f>
        <v/>
      </c>
    </row>
    <row r="78">
      <c r="A78" s="5" t="n"/>
      <c r="B78" s="6" t="n"/>
      <c r="C78" s="7" t="n"/>
      <c r="D78" s="7" t="n"/>
      <c r="E78" s="7" t="n"/>
      <c r="F78" s="7" t="n"/>
      <c r="G78" s="7" t="n"/>
      <c r="H78" s="7" t="n"/>
      <c r="I78" s="7" t="n"/>
      <c r="J78" s="7" t="n"/>
      <c r="K78" s="5" t="n"/>
      <c r="L78" s="6" t="n"/>
      <c r="M78" s="8">
        <f>IF(A78="","",IF(K78="",NOW()-(A78+B78),(K78+L78)-(A78+B78)))</f>
        <v/>
      </c>
      <c r="N78" s="7">
        <f>IF(A78="","",IF(K78="","ON YARD","DEPARTED"))</f>
        <v/>
      </c>
      <c r="O78" s="7" t="n"/>
      <c r="P78" s="7" t="n"/>
      <c r="Q78" s="7" t="n"/>
      <c r="R78" s="4">
        <f>IF(N78="ON YARD",M78+ROW()/1000000000,"")</f>
        <v/>
      </c>
    </row>
    <row r="79">
      <c r="A79" s="5" t="n"/>
      <c r="B79" s="6" t="n"/>
      <c r="C79" s="7" t="n"/>
      <c r="D79" s="7" t="n"/>
      <c r="E79" s="7" t="n"/>
      <c r="F79" s="7" t="n"/>
      <c r="G79" s="7" t="n"/>
      <c r="H79" s="7" t="n"/>
      <c r="I79" s="7" t="n"/>
      <c r="J79" s="7" t="n"/>
      <c r="K79" s="5" t="n"/>
      <c r="L79" s="6" t="n"/>
      <c r="M79" s="8">
        <f>IF(A79="","",IF(K79="",NOW()-(A79+B79),(K79+L79)-(A79+B79)))</f>
        <v/>
      </c>
      <c r="N79" s="7">
        <f>IF(A79="","",IF(K79="","ON YARD","DEPARTED"))</f>
        <v/>
      </c>
      <c r="O79" s="7" t="n"/>
      <c r="P79" s="7" t="n"/>
      <c r="Q79" s="7" t="n"/>
      <c r="R79" s="4">
        <f>IF(N79="ON YARD",M79+ROW()/1000000000,"")</f>
        <v/>
      </c>
    </row>
    <row r="80">
      <c r="A80" s="5" t="n"/>
      <c r="B80" s="6" t="n"/>
      <c r="C80" s="7" t="n"/>
      <c r="D80" s="7" t="n"/>
      <c r="E80" s="7" t="n"/>
      <c r="F80" s="7" t="n"/>
      <c r="G80" s="7" t="n"/>
      <c r="H80" s="7" t="n"/>
      <c r="I80" s="7" t="n"/>
      <c r="J80" s="7" t="n"/>
      <c r="K80" s="5" t="n"/>
      <c r="L80" s="6" t="n"/>
      <c r="M80" s="8">
        <f>IF(A80="","",IF(K80="",NOW()-(A80+B80),(K80+L80)-(A80+B80)))</f>
        <v/>
      </c>
      <c r="N80" s="7">
        <f>IF(A80="","",IF(K80="","ON YARD","DEPARTED"))</f>
        <v/>
      </c>
      <c r="O80" s="7" t="n"/>
      <c r="P80" s="7" t="n"/>
      <c r="Q80" s="7" t="n"/>
      <c r="R80" s="4">
        <f>IF(N80="ON YARD",M80+ROW()/1000000000,"")</f>
        <v/>
      </c>
    </row>
    <row r="81">
      <c r="A81" s="5" t="n"/>
      <c r="B81" s="6" t="n"/>
      <c r="C81" s="7" t="n"/>
      <c r="D81" s="7" t="n"/>
      <c r="E81" s="7" t="n"/>
      <c r="F81" s="7" t="n"/>
      <c r="G81" s="7" t="n"/>
      <c r="H81" s="7" t="n"/>
      <c r="I81" s="7" t="n"/>
      <c r="J81" s="7" t="n"/>
      <c r="K81" s="5" t="n"/>
      <c r="L81" s="6" t="n"/>
      <c r="M81" s="8">
        <f>IF(A81="","",IF(K81="",NOW()-(A81+B81),(K81+L81)-(A81+B81)))</f>
        <v/>
      </c>
      <c r="N81" s="7">
        <f>IF(A81="","",IF(K81="","ON YARD","DEPARTED"))</f>
        <v/>
      </c>
      <c r="O81" s="7" t="n"/>
      <c r="P81" s="7" t="n"/>
      <c r="Q81" s="7" t="n"/>
      <c r="R81" s="4">
        <f>IF(N81="ON YARD",M81+ROW()/1000000000,"")</f>
        <v/>
      </c>
    </row>
    <row r="82">
      <c r="A82" s="5" t="n"/>
      <c r="B82" s="6" t="n"/>
      <c r="C82" s="7" t="n"/>
      <c r="D82" s="7" t="n"/>
      <c r="E82" s="7" t="n"/>
      <c r="F82" s="7" t="n"/>
      <c r="G82" s="7" t="n"/>
      <c r="H82" s="7" t="n"/>
      <c r="I82" s="7" t="n"/>
      <c r="J82" s="7" t="n"/>
      <c r="K82" s="5" t="n"/>
      <c r="L82" s="6" t="n"/>
      <c r="M82" s="8">
        <f>IF(A82="","",IF(K82="",NOW()-(A82+B82),(K82+L82)-(A82+B82)))</f>
        <v/>
      </c>
      <c r="N82" s="7">
        <f>IF(A82="","",IF(K82="","ON YARD","DEPARTED"))</f>
        <v/>
      </c>
      <c r="O82" s="7" t="n"/>
      <c r="P82" s="7" t="n"/>
      <c r="Q82" s="7" t="n"/>
      <c r="R82" s="4">
        <f>IF(N82="ON YARD",M82+ROW()/1000000000,"")</f>
        <v/>
      </c>
    </row>
    <row r="83">
      <c r="A83" s="5" t="n"/>
      <c r="B83" s="6" t="n"/>
      <c r="C83" s="7" t="n"/>
      <c r="D83" s="7" t="n"/>
      <c r="E83" s="7" t="n"/>
      <c r="F83" s="7" t="n"/>
      <c r="G83" s="7" t="n"/>
      <c r="H83" s="7" t="n"/>
      <c r="I83" s="7" t="n"/>
      <c r="J83" s="7" t="n"/>
      <c r="K83" s="5" t="n"/>
      <c r="L83" s="6" t="n"/>
      <c r="M83" s="8">
        <f>IF(A83="","",IF(K83="",NOW()-(A83+B83),(K83+L83)-(A83+B83)))</f>
        <v/>
      </c>
      <c r="N83" s="7">
        <f>IF(A83="","",IF(K83="","ON YARD","DEPARTED"))</f>
        <v/>
      </c>
      <c r="O83" s="7" t="n"/>
      <c r="P83" s="7" t="n"/>
      <c r="Q83" s="7" t="n"/>
      <c r="R83" s="4">
        <f>IF(N83="ON YARD",M83+ROW()/1000000000,"")</f>
        <v/>
      </c>
    </row>
    <row r="84">
      <c r="A84" s="5" t="n"/>
      <c r="B84" s="6" t="n"/>
      <c r="C84" s="7" t="n"/>
      <c r="D84" s="7" t="n"/>
      <c r="E84" s="7" t="n"/>
      <c r="F84" s="7" t="n"/>
      <c r="G84" s="7" t="n"/>
      <c r="H84" s="7" t="n"/>
      <c r="I84" s="7" t="n"/>
      <c r="J84" s="7" t="n"/>
      <c r="K84" s="5" t="n"/>
      <c r="L84" s="6" t="n"/>
      <c r="M84" s="8">
        <f>IF(A84="","",IF(K84="",NOW()-(A84+B84),(K84+L84)-(A84+B84)))</f>
        <v/>
      </c>
      <c r="N84" s="7">
        <f>IF(A84="","",IF(K84="","ON YARD","DEPARTED"))</f>
        <v/>
      </c>
      <c r="O84" s="7" t="n"/>
      <c r="P84" s="7" t="n"/>
      <c r="Q84" s="7" t="n"/>
      <c r="R84" s="4">
        <f>IF(N84="ON YARD",M84+ROW()/1000000000,"")</f>
        <v/>
      </c>
    </row>
    <row r="85">
      <c r="A85" s="5" t="n"/>
      <c r="B85" s="6" t="n"/>
      <c r="C85" s="7" t="n"/>
      <c r="D85" s="7" t="n"/>
      <c r="E85" s="7" t="n"/>
      <c r="F85" s="7" t="n"/>
      <c r="G85" s="7" t="n"/>
      <c r="H85" s="7" t="n"/>
      <c r="I85" s="7" t="n"/>
      <c r="J85" s="7" t="n"/>
      <c r="K85" s="5" t="n"/>
      <c r="L85" s="6" t="n"/>
      <c r="M85" s="8">
        <f>IF(A85="","",IF(K85="",NOW()-(A85+B85),(K85+L85)-(A85+B85)))</f>
        <v/>
      </c>
      <c r="N85" s="7">
        <f>IF(A85="","",IF(K85="","ON YARD","DEPARTED"))</f>
        <v/>
      </c>
      <c r="O85" s="7" t="n"/>
      <c r="P85" s="7" t="n"/>
      <c r="Q85" s="7" t="n"/>
      <c r="R85" s="4">
        <f>IF(N85="ON YARD",M85+ROW()/1000000000,"")</f>
        <v/>
      </c>
    </row>
    <row r="86">
      <c r="A86" s="5" t="n"/>
      <c r="B86" s="6" t="n"/>
      <c r="C86" s="7" t="n"/>
      <c r="D86" s="7" t="n"/>
      <c r="E86" s="7" t="n"/>
      <c r="F86" s="7" t="n"/>
      <c r="G86" s="7" t="n"/>
      <c r="H86" s="7" t="n"/>
      <c r="I86" s="7" t="n"/>
      <c r="J86" s="7" t="n"/>
      <c r="K86" s="5" t="n"/>
      <c r="L86" s="6" t="n"/>
      <c r="M86" s="8">
        <f>IF(A86="","",IF(K86="",NOW()-(A86+B86),(K86+L86)-(A86+B86)))</f>
        <v/>
      </c>
      <c r="N86" s="7">
        <f>IF(A86="","",IF(K86="","ON YARD","DEPARTED"))</f>
        <v/>
      </c>
      <c r="O86" s="7" t="n"/>
      <c r="P86" s="7" t="n"/>
      <c r="Q86" s="7" t="n"/>
      <c r="R86" s="4">
        <f>IF(N86="ON YARD",M86+ROW()/1000000000,"")</f>
        <v/>
      </c>
    </row>
    <row r="87">
      <c r="A87" s="5" t="n"/>
      <c r="B87" s="6" t="n"/>
      <c r="C87" s="7" t="n"/>
      <c r="D87" s="7" t="n"/>
      <c r="E87" s="7" t="n"/>
      <c r="F87" s="7" t="n"/>
      <c r="G87" s="7" t="n"/>
      <c r="H87" s="7" t="n"/>
      <c r="I87" s="7" t="n"/>
      <c r="J87" s="7" t="n"/>
      <c r="K87" s="5" t="n"/>
      <c r="L87" s="6" t="n"/>
      <c r="M87" s="8">
        <f>IF(A87="","",IF(K87="",NOW()-(A87+B87),(K87+L87)-(A87+B87)))</f>
        <v/>
      </c>
      <c r="N87" s="7">
        <f>IF(A87="","",IF(K87="","ON YARD","DEPARTED"))</f>
        <v/>
      </c>
      <c r="O87" s="7" t="n"/>
      <c r="P87" s="7" t="n"/>
      <c r="Q87" s="7" t="n"/>
      <c r="R87" s="4">
        <f>IF(N87="ON YARD",M87+ROW()/1000000000,"")</f>
        <v/>
      </c>
    </row>
    <row r="88">
      <c r="A88" s="5" t="n"/>
      <c r="B88" s="6" t="n"/>
      <c r="C88" s="7" t="n"/>
      <c r="D88" s="7" t="n"/>
      <c r="E88" s="7" t="n"/>
      <c r="F88" s="7" t="n"/>
      <c r="G88" s="7" t="n"/>
      <c r="H88" s="7" t="n"/>
      <c r="I88" s="7" t="n"/>
      <c r="J88" s="7" t="n"/>
      <c r="K88" s="5" t="n"/>
      <c r="L88" s="6" t="n"/>
      <c r="M88" s="8">
        <f>IF(A88="","",IF(K88="",NOW()-(A88+B88),(K88+L88)-(A88+B88)))</f>
        <v/>
      </c>
      <c r="N88" s="7">
        <f>IF(A88="","",IF(K88="","ON YARD","DEPARTED"))</f>
        <v/>
      </c>
      <c r="O88" s="7" t="n"/>
      <c r="P88" s="7" t="n"/>
      <c r="Q88" s="7" t="n"/>
      <c r="R88" s="4">
        <f>IF(N88="ON YARD",M88+ROW()/1000000000,"")</f>
        <v/>
      </c>
    </row>
    <row r="89">
      <c r="A89" s="5" t="n"/>
      <c r="B89" s="6" t="n"/>
      <c r="C89" s="7" t="n"/>
      <c r="D89" s="7" t="n"/>
      <c r="E89" s="7" t="n"/>
      <c r="F89" s="7" t="n"/>
      <c r="G89" s="7" t="n"/>
      <c r="H89" s="7" t="n"/>
      <c r="I89" s="7" t="n"/>
      <c r="J89" s="7" t="n"/>
      <c r="K89" s="5" t="n"/>
      <c r="L89" s="6" t="n"/>
      <c r="M89" s="8">
        <f>IF(A89="","",IF(K89="",NOW()-(A89+B89),(K89+L89)-(A89+B89)))</f>
        <v/>
      </c>
      <c r="N89" s="7">
        <f>IF(A89="","",IF(K89="","ON YARD","DEPARTED"))</f>
        <v/>
      </c>
      <c r="O89" s="7" t="n"/>
      <c r="P89" s="7" t="n"/>
      <c r="Q89" s="7" t="n"/>
      <c r="R89" s="4">
        <f>IF(N89="ON YARD",M89+ROW()/1000000000,"")</f>
        <v/>
      </c>
    </row>
    <row r="90">
      <c r="A90" s="5" t="n"/>
      <c r="B90" s="6" t="n"/>
      <c r="C90" s="7" t="n"/>
      <c r="D90" s="7" t="n"/>
      <c r="E90" s="7" t="n"/>
      <c r="F90" s="7" t="n"/>
      <c r="G90" s="7" t="n"/>
      <c r="H90" s="7" t="n"/>
      <c r="I90" s="7" t="n"/>
      <c r="J90" s="7" t="n"/>
      <c r="K90" s="5" t="n"/>
      <c r="L90" s="6" t="n"/>
      <c r="M90" s="8">
        <f>IF(A90="","",IF(K90="",NOW()-(A90+B90),(K90+L90)-(A90+B90)))</f>
        <v/>
      </c>
      <c r="N90" s="7">
        <f>IF(A90="","",IF(K90="","ON YARD","DEPARTED"))</f>
        <v/>
      </c>
      <c r="O90" s="7" t="n"/>
      <c r="P90" s="7" t="n"/>
      <c r="Q90" s="7" t="n"/>
      <c r="R90" s="4">
        <f>IF(N90="ON YARD",M90+ROW()/1000000000,"")</f>
        <v/>
      </c>
    </row>
    <row r="91">
      <c r="A91" s="5" t="n"/>
      <c r="B91" s="6" t="n"/>
      <c r="C91" s="7" t="n"/>
      <c r="D91" s="7" t="n"/>
      <c r="E91" s="7" t="n"/>
      <c r="F91" s="7" t="n"/>
      <c r="G91" s="7" t="n"/>
      <c r="H91" s="7" t="n"/>
      <c r="I91" s="7" t="n"/>
      <c r="J91" s="7" t="n"/>
      <c r="K91" s="5" t="n"/>
      <c r="L91" s="6" t="n"/>
      <c r="M91" s="8">
        <f>IF(A91="","",IF(K91="",NOW()-(A91+B91),(K91+L91)-(A91+B91)))</f>
        <v/>
      </c>
      <c r="N91" s="7">
        <f>IF(A91="","",IF(K91="","ON YARD","DEPARTED"))</f>
        <v/>
      </c>
      <c r="O91" s="7" t="n"/>
      <c r="P91" s="7" t="n"/>
      <c r="Q91" s="7" t="n"/>
      <c r="R91" s="4">
        <f>IF(N91="ON YARD",M91+ROW()/1000000000,"")</f>
        <v/>
      </c>
    </row>
    <row r="92">
      <c r="A92" s="5" t="n"/>
      <c r="B92" s="6" t="n"/>
      <c r="C92" s="7" t="n"/>
      <c r="D92" s="7" t="n"/>
      <c r="E92" s="7" t="n"/>
      <c r="F92" s="7" t="n"/>
      <c r="G92" s="7" t="n"/>
      <c r="H92" s="7" t="n"/>
      <c r="I92" s="7" t="n"/>
      <c r="J92" s="7" t="n"/>
      <c r="K92" s="5" t="n"/>
      <c r="L92" s="6" t="n"/>
      <c r="M92" s="8">
        <f>IF(A92="","",IF(K92="",NOW()-(A92+B92),(K92+L92)-(A92+B92)))</f>
        <v/>
      </c>
      <c r="N92" s="7">
        <f>IF(A92="","",IF(K92="","ON YARD","DEPARTED"))</f>
        <v/>
      </c>
      <c r="O92" s="7" t="n"/>
      <c r="P92" s="7" t="n"/>
      <c r="Q92" s="7" t="n"/>
      <c r="R92" s="4">
        <f>IF(N92="ON YARD",M92+ROW()/1000000000,"")</f>
        <v/>
      </c>
    </row>
    <row r="93">
      <c r="A93" s="5" t="n"/>
      <c r="B93" s="6" t="n"/>
      <c r="C93" s="7" t="n"/>
      <c r="D93" s="7" t="n"/>
      <c r="E93" s="7" t="n"/>
      <c r="F93" s="7" t="n"/>
      <c r="G93" s="7" t="n"/>
      <c r="H93" s="7" t="n"/>
      <c r="I93" s="7" t="n"/>
      <c r="J93" s="7" t="n"/>
      <c r="K93" s="5" t="n"/>
      <c r="L93" s="6" t="n"/>
      <c r="M93" s="8">
        <f>IF(A93="","",IF(K93="",NOW()-(A93+B93),(K93+L93)-(A93+B93)))</f>
        <v/>
      </c>
      <c r="N93" s="7">
        <f>IF(A93="","",IF(K93="","ON YARD","DEPARTED"))</f>
        <v/>
      </c>
      <c r="O93" s="7" t="n"/>
      <c r="P93" s="7" t="n"/>
      <c r="Q93" s="7" t="n"/>
      <c r="R93" s="4">
        <f>IF(N93="ON YARD",M93+ROW()/1000000000,"")</f>
        <v/>
      </c>
    </row>
    <row r="94">
      <c r="A94" s="5" t="n"/>
      <c r="B94" s="6" t="n"/>
      <c r="C94" s="7" t="n"/>
      <c r="D94" s="7" t="n"/>
      <c r="E94" s="7" t="n"/>
      <c r="F94" s="7" t="n"/>
      <c r="G94" s="7" t="n"/>
      <c r="H94" s="7" t="n"/>
      <c r="I94" s="7" t="n"/>
      <c r="J94" s="7" t="n"/>
      <c r="K94" s="5" t="n"/>
      <c r="L94" s="6" t="n"/>
      <c r="M94" s="8">
        <f>IF(A94="","",IF(K94="",NOW()-(A94+B94),(K94+L94)-(A94+B94)))</f>
        <v/>
      </c>
      <c r="N94" s="7">
        <f>IF(A94="","",IF(K94="","ON YARD","DEPARTED"))</f>
        <v/>
      </c>
      <c r="O94" s="7" t="n"/>
      <c r="P94" s="7" t="n"/>
      <c r="Q94" s="7" t="n"/>
      <c r="R94" s="4">
        <f>IF(N94="ON YARD",M94+ROW()/1000000000,"")</f>
        <v/>
      </c>
    </row>
    <row r="95">
      <c r="A95" s="5" t="n"/>
      <c r="B95" s="6" t="n"/>
      <c r="C95" s="7" t="n"/>
      <c r="D95" s="7" t="n"/>
      <c r="E95" s="7" t="n"/>
      <c r="F95" s="7" t="n"/>
      <c r="G95" s="7" t="n"/>
      <c r="H95" s="7" t="n"/>
      <c r="I95" s="7" t="n"/>
      <c r="J95" s="7" t="n"/>
      <c r="K95" s="5" t="n"/>
      <c r="L95" s="6" t="n"/>
      <c r="M95" s="8">
        <f>IF(A95="","",IF(K95="",NOW()-(A95+B95),(K95+L95)-(A95+B95)))</f>
        <v/>
      </c>
      <c r="N95" s="7">
        <f>IF(A95="","",IF(K95="","ON YARD","DEPARTED"))</f>
        <v/>
      </c>
      <c r="O95" s="7" t="n"/>
      <c r="P95" s="7" t="n"/>
      <c r="Q95" s="7" t="n"/>
      <c r="R95" s="4">
        <f>IF(N95="ON YARD",M95+ROW()/1000000000,"")</f>
        <v/>
      </c>
    </row>
    <row r="96">
      <c r="A96" s="5" t="n"/>
      <c r="B96" s="6" t="n"/>
      <c r="C96" s="7" t="n"/>
      <c r="D96" s="7" t="n"/>
      <c r="E96" s="7" t="n"/>
      <c r="F96" s="7" t="n"/>
      <c r="G96" s="7" t="n"/>
      <c r="H96" s="7" t="n"/>
      <c r="I96" s="7" t="n"/>
      <c r="J96" s="7" t="n"/>
      <c r="K96" s="5" t="n"/>
      <c r="L96" s="6" t="n"/>
      <c r="M96" s="8">
        <f>IF(A96="","",IF(K96="",NOW()-(A96+B96),(K96+L96)-(A96+B96)))</f>
        <v/>
      </c>
      <c r="N96" s="7">
        <f>IF(A96="","",IF(K96="","ON YARD","DEPARTED"))</f>
        <v/>
      </c>
      <c r="O96" s="7" t="n"/>
      <c r="P96" s="7" t="n"/>
      <c r="Q96" s="7" t="n"/>
      <c r="R96" s="4">
        <f>IF(N96="ON YARD",M96+ROW()/1000000000,"")</f>
        <v/>
      </c>
    </row>
    <row r="97">
      <c r="A97" s="5" t="n"/>
      <c r="B97" s="6" t="n"/>
      <c r="C97" s="7" t="n"/>
      <c r="D97" s="7" t="n"/>
      <c r="E97" s="7" t="n"/>
      <c r="F97" s="7" t="n"/>
      <c r="G97" s="7" t="n"/>
      <c r="H97" s="7" t="n"/>
      <c r="I97" s="7" t="n"/>
      <c r="J97" s="7" t="n"/>
      <c r="K97" s="5" t="n"/>
      <c r="L97" s="6" t="n"/>
      <c r="M97" s="8">
        <f>IF(A97="","",IF(K97="",NOW()-(A97+B97),(K97+L97)-(A97+B97)))</f>
        <v/>
      </c>
      <c r="N97" s="7">
        <f>IF(A97="","",IF(K97="","ON YARD","DEPARTED"))</f>
        <v/>
      </c>
      <c r="O97" s="7" t="n"/>
      <c r="P97" s="7" t="n"/>
      <c r="Q97" s="7" t="n"/>
      <c r="R97" s="4">
        <f>IF(N97="ON YARD",M97+ROW()/1000000000,"")</f>
        <v/>
      </c>
    </row>
    <row r="98">
      <c r="A98" s="5" t="n"/>
      <c r="B98" s="6" t="n"/>
      <c r="C98" s="7" t="n"/>
      <c r="D98" s="7" t="n"/>
      <c r="E98" s="7" t="n"/>
      <c r="F98" s="7" t="n"/>
      <c r="G98" s="7" t="n"/>
      <c r="H98" s="7" t="n"/>
      <c r="I98" s="7" t="n"/>
      <c r="J98" s="7" t="n"/>
      <c r="K98" s="5" t="n"/>
      <c r="L98" s="6" t="n"/>
      <c r="M98" s="8">
        <f>IF(A98="","",IF(K98="",NOW()-(A98+B98),(K98+L98)-(A98+B98)))</f>
        <v/>
      </c>
      <c r="N98" s="7">
        <f>IF(A98="","",IF(K98="","ON YARD","DEPARTED"))</f>
        <v/>
      </c>
      <c r="O98" s="7" t="n"/>
      <c r="P98" s="7" t="n"/>
      <c r="Q98" s="7" t="n"/>
      <c r="R98" s="4">
        <f>IF(N98="ON YARD",M98+ROW()/1000000000,"")</f>
        <v/>
      </c>
    </row>
    <row r="99">
      <c r="A99" s="5" t="n"/>
      <c r="B99" s="6" t="n"/>
      <c r="C99" s="7" t="n"/>
      <c r="D99" s="7" t="n"/>
      <c r="E99" s="7" t="n"/>
      <c r="F99" s="7" t="n"/>
      <c r="G99" s="7" t="n"/>
      <c r="H99" s="7" t="n"/>
      <c r="I99" s="7" t="n"/>
      <c r="J99" s="7" t="n"/>
      <c r="K99" s="5" t="n"/>
      <c r="L99" s="6" t="n"/>
      <c r="M99" s="8">
        <f>IF(A99="","",IF(K99="",NOW()-(A99+B99),(K99+L99)-(A99+B99)))</f>
        <v/>
      </c>
      <c r="N99" s="7">
        <f>IF(A99="","",IF(K99="","ON YARD","DEPARTED"))</f>
        <v/>
      </c>
      <c r="O99" s="7" t="n"/>
      <c r="P99" s="7" t="n"/>
      <c r="Q99" s="7" t="n"/>
      <c r="R99" s="4">
        <f>IF(N99="ON YARD",M99+ROW()/1000000000,"")</f>
        <v/>
      </c>
    </row>
    <row r="100">
      <c r="A100" s="5" t="n"/>
      <c r="B100" s="6" t="n"/>
      <c r="C100" s="7" t="n"/>
      <c r="D100" s="7" t="n"/>
      <c r="E100" s="7" t="n"/>
      <c r="F100" s="7" t="n"/>
      <c r="G100" s="7" t="n"/>
      <c r="H100" s="7" t="n"/>
      <c r="I100" s="7" t="n"/>
      <c r="J100" s="7" t="n"/>
      <c r="K100" s="5" t="n"/>
      <c r="L100" s="6" t="n"/>
      <c r="M100" s="8">
        <f>IF(A100="","",IF(K100="",NOW()-(A100+B100),(K100+L100)-(A100+B100)))</f>
        <v/>
      </c>
      <c r="N100" s="7">
        <f>IF(A100="","",IF(K100="","ON YARD","DEPARTED"))</f>
        <v/>
      </c>
      <c r="O100" s="7" t="n"/>
      <c r="P100" s="7" t="n"/>
      <c r="Q100" s="7" t="n"/>
      <c r="R100" s="4">
        <f>IF(N100="ON YARD",M100+ROW()/1000000000,"")</f>
        <v/>
      </c>
    </row>
    <row r="101">
      <c r="A101" s="5" t="n"/>
      <c r="B101" s="6" t="n"/>
      <c r="C101" s="7" t="n"/>
      <c r="D101" s="7" t="n"/>
      <c r="E101" s="7" t="n"/>
      <c r="F101" s="7" t="n"/>
      <c r="G101" s="7" t="n"/>
      <c r="H101" s="7" t="n"/>
      <c r="I101" s="7" t="n"/>
      <c r="J101" s="7" t="n"/>
      <c r="K101" s="5" t="n"/>
      <c r="L101" s="6" t="n"/>
      <c r="M101" s="8">
        <f>IF(A101="","",IF(K101="",NOW()-(A101+B101),(K101+L101)-(A101+B101)))</f>
        <v/>
      </c>
      <c r="N101" s="7">
        <f>IF(A101="","",IF(K101="","ON YARD","DEPARTED"))</f>
        <v/>
      </c>
      <c r="O101" s="7" t="n"/>
      <c r="P101" s="7" t="n"/>
      <c r="Q101" s="7" t="n"/>
      <c r="R101" s="4">
        <f>IF(N101="ON YARD",M101+ROW()/1000000000,"")</f>
        <v/>
      </c>
    </row>
    <row r="102">
      <c r="A102" s="5" t="n"/>
      <c r="B102" s="6" t="n"/>
      <c r="C102" s="7" t="n"/>
      <c r="D102" s="7" t="n"/>
      <c r="E102" s="7" t="n"/>
      <c r="F102" s="7" t="n"/>
      <c r="G102" s="7" t="n"/>
      <c r="H102" s="7" t="n"/>
      <c r="I102" s="7" t="n"/>
      <c r="J102" s="7" t="n"/>
      <c r="K102" s="5" t="n"/>
      <c r="L102" s="6" t="n"/>
      <c r="M102" s="8">
        <f>IF(A102="","",IF(K102="",NOW()-(A102+B102),(K102+L102)-(A102+B102)))</f>
        <v/>
      </c>
      <c r="N102" s="7">
        <f>IF(A102="","",IF(K102="","ON YARD","DEPARTED"))</f>
        <v/>
      </c>
      <c r="O102" s="7" t="n"/>
      <c r="P102" s="7" t="n"/>
      <c r="Q102" s="7" t="n"/>
      <c r="R102" s="4">
        <f>IF(N102="ON YARD",M102+ROW()/1000000000,"")</f>
        <v/>
      </c>
    </row>
    <row r="103">
      <c r="A103" s="5" t="n"/>
      <c r="B103" s="6" t="n"/>
      <c r="C103" s="7" t="n"/>
      <c r="D103" s="7" t="n"/>
      <c r="E103" s="7" t="n"/>
      <c r="F103" s="7" t="n"/>
      <c r="G103" s="7" t="n"/>
      <c r="H103" s="7" t="n"/>
      <c r="I103" s="7" t="n"/>
      <c r="J103" s="7" t="n"/>
      <c r="K103" s="5" t="n"/>
      <c r="L103" s="6" t="n"/>
      <c r="M103" s="8">
        <f>IF(A103="","",IF(K103="",NOW()-(A103+B103),(K103+L103)-(A103+B103)))</f>
        <v/>
      </c>
      <c r="N103" s="7">
        <f>IF(A103="","",IF(K103="","ON YARD","DEPARTED"))</f>
        <v/>
      </c>
      <c r="O103" s="7" t="n"/>
      <c r="P103" s="7" t="n"/>
      <c r="Q103" s="7" t="n"/>
      <c r="R103" s="4">
        <f>IF(N103="ON YARD",M103+ROW()/1000000000,"")</f>
        <v/>
      </c>
    </row>
    <row r="104">
      <c r="A104" s="5" t="n"/>
      <c r="B104" s="6" t="n"/>
      <c r="C104" s="7" t="n"/>
      <c r="D104" s="7" t="n"/>
      <c r="E104" s="7" t="n"/>
      <c r="F104" s="7" t="n"/>
      <c r="G104" s="7" t="n"/>
      <c r="H104" s="7" t="n"/>
      <c r="I104" s="7" t="n"/>
      <c r="J104" s="7" t="n"/>
      <c r="K104" s="5" t="n"/>
      <c r="L104" s="6" t="n"/>
      <c r="M104" s="8">
        <f>IF(A104="","",IF(K104="",NOW()-(A104+B104),(K104+L104)-(A104+B104)))</f>
        <v/>
      </c>
      <c r="N104" s="7">
        <f>IF(A104="","",IF(K104="","ON YARD","DEPARTED"))</f>
        <v/>
      </c>
      <c r="O104" s="7" t="n"/>
      <c r="P104" s="7" t="n"/>
      <c r="Q104" s="7" t="n"/>
      <c r="R104" s="4">
        <f>IF(N104="ON YARD",M104+ROW()/1000000000,"")</f>
        <v/>
      </c>
    </row>
    <row r="105">
      <c r="A105" s="5" t="n"/>
      <c r="B105" s="6" t="n"/>
      <c r="C105" s="7" t="n"/>
      <c r="D105" s="7" t="n"/>
      <c r="E105" s="7" t="n"/>
      <c r="F105" s="7" t="n"/>
      <c r="G105" s="7" t="n"/>
      <c r="H105" s="7" t="n"/>
      <c r="I105" s="7" t="n"/>
      <c r="J105" s="7" t="n"/>
      <c r="K105" s="5" t="n"/>
      <c r="L105" s="6" t="n"/>
      <c r="M105" s="8">
        <f>IF(A105="","",IF(K105="",NOW()-(A105+B105),(K105+L105)-(A105+B105)))</f>
        <v/>
      </c>
      <c r="N105" s="7">
        <f>IF(A105="","",IF(K105="","ON YARD","DEPARTED"))</f>
        <v/>
      </c>
      <c r="O105" s="7" t="n"/>
      <c r="P105" s="7" t="n"/>
      <c r="Q105" s="7" t="n"/>
      <c r="R105" s="4">
        <f>IF(N105="ON YARD",M105+ROW()/1000000000,"")</f>
        <v/>
      </c>
    </row>
    <row r="106">
      <c r="A106" s="5" t="n"/>
      <c r="B106" s="6" t="n"/>
      <c r="C106" s="7" t="n"/>
      <c r="D106" s="7" t="n"/>
      <c r="E106" s="7" t="n"/>
      <c r="F106" s="7" t="n"/>
      <c r="G106" s="7" t="n"/>
      <c r="H106" s="7" t="n"/>
      <c r="I106" s="7" t="n"/>
      <c r="J106" s="7" t="n"/>
      <c r="K106" s="5" t="n"/>
      <c r="L106" s="6" t="n"/>
      <c r="M106" s="8">
        <f>IF(A106="","",IF(K106="",NOW()-(A106+B106),(K106+L106)-(A106+B106)))</f>
        <v/>
      </c>
      <c r="N106" s="7">
        <f>IF(A106="","",IF(K106="","ON YARD","DEPARTED"))</f>
        <v/>
      </c>
      <c r="O106" s="7" t="n"/>
      <c r="P106" s="7" t="n"/>
      <c r="Q106" s="7" t="n"/>
      <c r="R106" s="4">
        <f>IF(N106="ON YARD",M106+ROW()/1000000000,"")</f>
        <v/>
      </c>
    </row>
    <row r="107">
      <c r="A107" s="5" t="n"/>
      <c r="B107" s="6" t="n"/>
      <c r="C107" s="7" t="n"/>
      <c r="D107" s="7" t="n"/>
      <c r="E107" s="7" t="n"/>
      <c r="F107" s="7" t="n"/>
      <c r="G107" s="7" t="n"/>
      <c r="H107" s="7" t="n"/>
      <c r="I107" s="7" t="n"/>
      <c r="J107" s="7" t="n"/>
      <c r="K107" s="5" t="n"/>
      <c r="L107" s="6" t="n"/>
      <c r="M107" s="8">
        <f>IF(A107="","",IF(K107="",NOW()-(A107+B107),(K107+L107)-(A107+B107)))</f>
        <v/>
      </c>
      <c r="N107" s="7">
        <f>IF(A107="","",IF(K107="","ON YARD","DEPARTED"))</f>
        <v/>
      </c>
      <c r="O107" s="7" t="n"/>
      <c r="P107" s="7" t="n"/>
      <c r="Q107" s="7" t="n"/>
      <c r="R107" s="4">
        <f>IF(N107="ON YARD",M107+ROW()/1000000000,"")</f>
        <v/>
      </c>
    </row>
    <row r="108">
      <c r="A108" s="5" t="n"/>
      <c r="B108" s="6" t="n"/>
      <c r="C108" s="7" t="n"/>
      <c r="D108" s="7" t="n"/>
      <c r="E108" s="7" t="n"/>
      <c r="F108" s="7" t="n"/>
      <c r="G108" s="7" t="n"/>
      <c r="H108" s="7" t="n"/>
      <c r="I108" s="7" t="n"/>
      <c r="J108" s="7" t="n"/>
      <c r="K108" s="5" t="n"/>
      <c r="L108" s="6" t="n"/>
      <c r="M108" s="8">
        <f>IF(A108="","",IF(K108="",NOW()-(A108+B108),(K108+L108)-(A108+B108)))</f>
        <v/>
      </c>
      <c r="N108" s="7">
        <f>IF(A108="","",IF(K108="","ON YARD","DEPARTED"))</f>
        <v/>
      </c>
      <c r="O108" s="7" t="n"/>
      <c r="P108" s="7" t="n"/>
      <c r="Q108" s="7" t="n"/>
      <c r="R108" s="4">
        <f>IF(N108="ON YARD",M108+ROW()/1000000000,"")</f>
        <v/>
      </c>
    </row>
    <row r="109">
      <c r="A109" s="5" t="n"/>
      <c r="B109" s="6" t="n"/>
      <c r="C109" s="7" t="n"/>
      <c r="D109" s="7" t="n"/>
      <c r="E109" s="7" t="n"/>
      <c r="F109" s="7" t="n"/>
      <c r="G109" s="7" t="n"/>
      <c r="H109" s="7" t="n"/>
      <c r="I109" s="7" t="n"/>
      <c r="J109" s="7" t="n"/>
      <c r="K109" s="5" t="n"/>
      <c r="L109" s="6" t="n"/>
      <c r="M109" s="8">
        <f>IF(A109="","",IF(K109="",NOW()-(A109+B109),(K109+L109)-(A109+B109)))</f>
        <v/>
      </c>
      <c r="N109" s="7">
        <f>IF(A109="","",IF(K109="","ON YARD","DEPARTED"))</f>
        <v/>
      </c>
      <c r="O109" s="7" t="n"/>
      <c r="P109" s="7" t="n"/>
      <c r="Q109" s="7" t="n"/>
      <c r="R109" s="4">
        <f>IF(N109="ON YARD",M109+ROW()/1000000000,"")</f>
        <v/>
      </c>
    </row>
    <row r="110">
      <c r="A110" s="5" t="n"/>
      <c r="B110" s="6" t="n"/>
      <c r="C110" s="7" t="n"/>
      <c r="D110" s="7" t="n"/>
      <c r="E110" s="7" t="n"/>
      <c r="F110" s="7" t="n"/>
      <c r="G110" s="7" t="n"/>
      <c r="H110" s="7" t="n"/>
      <c r="I110" s="7" t="n"/>
      <c r="J110" s="7" t="n"/>
      <c r="K110" s="5" t="n"/>
      <c r="L110" s="6" t="n"/>
      <c r="M110" s="8">
        <f>IF(A110="","",IF(K110="",NOW()-(A110+B110),(K110+L110)-(A110+B110)))</f>
        <v/>
      </c>
      <c r="N110" s="7">
        <f>IF(A110="","",IF(K110="","ON YARD","DEPARTED"))</f>
        <v/>
      </c>
      <c r="O110" s="7" t="n"/>
      <c r="P110" s="7" t="n"/>
      <c r="Q110" s="7" t="n"/>
      <c r="R110" s="4">
        <f>IF(N110="ON YARD",M110+ROW()/1000000000,"")</f>
        <v/>
      </c>
    </row>
    <row r="111">
      <c r="A111" s="5" t="n"/>
      <c r="B111" s="6" t="n"/>
      <c r="C111" s="7" t="n"/>
      <c r="D111" s="7" t="n"/>
      <c r="E111" s="7" t="n"/>
      <c r="F111" s="7" t="n"/>
      <c r="G111" s="7" t="n"/>
      <c r="H111" s="7" t="n"/>
      <c r="I111" s="7" t="n"/>
      <c r="J111" s="7" t="n"/>
      <c r="K111" s="5" t="n"/>
      <c r="L111" s="6" t="n"/>
      <c r="M111" s="8">
        <f>IF(A111="","",IF(K111="",NOW()-(A111+B111),(K111+L111)-(A111+B111)))</f>
        <v/>
      </c>
      <c r="N111" s="7">
        <f>IF(A111="","",IF(K111="","ON YARD","DEPARTED"))</f>
        <v/>
      </c>
      <c r="O111" s="7" t="n"/>
      <c r="P111" s="7" t="n"/>
      <c r="Q111" s="7" t="n"/>
      <c r="R111" s="4">
        <f>IF(N111="ON YARD",M111+ROW()/1000000000,"")</f>
        <v/>
      </c>
    </row>
    <row r="112">
      <c r="A112" s="5" t="n"/>
      <c r="B112" s="6" t="n"/>
      <c r="C112" s="7" t="n"/>
      <c r="D112" s="7" t="n"/>
      <c r="E112" s="7" t="n"/>
      <c r="F112" s="7" t="n"/>
      <c r="G112" s="7" t="n"/>
      <c r="H112" s="7" t="n"/>
      <c r="I112" s="7" t="n"/>
      <c r="J112" s="7" t="n"/>
      <c r="K112" s="5" t="n"/>
      <c r="L112" s="6" t="n"/>
      <c r="M112" s="8">
        <f>IF(A112="","",IF(K112="",NOW()-(A112+B112),(K112+L112)-(A112+B112)))</f>
        <v/>
      </c>
      <c r="N112" s="7">
        <f>IF(A112="","",IF(K112="","ON YARD","DEPARTED"))</f>
        <v/>
      </c>
      <c r="O112" s="7" t="n"/>
      <c r="P112" s="7" t="n"/>
      <c r="Q112" s="7" t="n"/>
      <c r="R112" s="4">
        <f>IF(N112="ON YARD",M112+ROW()/1000000000,"")</f>
        <v/>
      </c>
    </row>
    <row r="113">
      <c r="A113" s="5" t="n"/>
      <c r="B113" s="6" t="n"/>
      <c r="C113" s="7" t="n"/>
      <c r="D113" s="7" t="n"/>
      <c r="E113" s="7" t="n"/>
      <c r="F113" s="7" t="n"/>
      <c r="G113" s="7" t="n"/>
      <c r="H113" s="7" t="n"/>
      <c r="I113" s="7" t="n"/>
      <c r="J113" s="7" t="n"/>
      <c r="K113" s="5" t="n"/>
      <c r="L113" s="6" t="n"/>
      <c r="M113" s="8">
        <f>IF(A113="","",IF(K113="",NOW()-(A113+B113),(K113+L113)-(A113+B113)))</f>
        <v/>
      </c>
      <c r="N113" s="7">
        <f>IF(A113="","",IF(K113="","ON YARD","DEPARTED"))</f>
        <v/>
      </c>
      <c r="O113" s="7" t="n"/>
      <c r="P113" s="7" t="n"/>
      <c r="Q113" s="7" t="n"/>
      <c r="R113" s="4">
        <f>IF(N113="ON YARD",M113+ROW()/1000000000,"")</f>
        <v/>
      </c>
    </row>
    <row r="114">
      <c r="A114" s="5" t="n"/>
      <c r="B114" s="6" t="n"/>
      <c r="C114" s="7" t="n"/>
      <c r="D114" s="7" t="n"/>
      <c r="E114" s="7" t="n"/>
      <c r="F114" s="7" t="n"/>
      <c r="G114" s="7" t="n"/>
      <c r="H114" s="7" t="n"/>
      <c r="I114" s="7" t="n"/>
      <c r="J114" s="7" t="n"/>
      <c r="K114" s="5" t="n"/>
      <c r="L114" s="6" t="n"/>
      <c r="M114" s="8">
        <f>IF(A114="","",IF(K114="",NOW()-(A114+B114),(K114+L114)-(A114+B114)))</f>
        <v/>
      </c>
      <c r="N114" s="7">
        <f>IF(A114="","",IF(K114="","ON YARD","DEPARTED"))</f>
        <v/>
      </c>
      <c r="O114" s="7" t="n"/>
      <c r="P114" s="7" t="n"/>
      <c r="Q114" s="7" t="n"/>
      <c r="R114" s="4">
        <f>IF(N114="ON YARD",M114+ROW()/1000000000,"")</f>
        <v/>
      </c>
    </row>
    <row r="115">
      <c r="A115" s="5" t="n"/>
      <c r="B115" s="6" t="n"/>
      <c r="C115" s="7" t="n"/>
      <c r="D115" s="7" t="n"/>
      <c r="E115" s="7" t="n"/>
      <c r="F115" s="7" t="n"/>
      <c r="G115" s="7" t="n"/>
      <c r="H115" s="7" t="n"/>
      <c r="I115" s="7" t="n"/>
      <c r="J115" s="7" t="n"/>
      <c r="K115" s="5" t="n"/>
      <c r="L115" s="6" t="n"/>
      <c r="M115" s="8">
        <f>IF(A115="","",IF(K115="",NOW()-(A115+B115),(K115+L115)-(A115+B115)))</f>
        <v/>
      </c>
      <c r="N115" s="7">
        <f>IF(A115="","",IF(K115="","ON YARD","DEPARTED"))</f>
        <v/>
      </c>
      <c r="O115" s="7" t="n"/>
      <c r="P115" s="7" t="n"/>
      <c r="Q115" s="7" t="n"/>
      <c r="R115" s="4">
        <f>IF(N115="ON YARD",M115+ROW()/1000000000,"")</f>
        <v/>
      </c>
    </row>
    <row r="116">
      <c r="A116" s="5" t="n"/>
      <c r="B116" s="6" t="n"/>
      <c r="C116" s="7" t="n"/>
      <c r="D116" s="7" t="n"/>
      <c r="E116" s="7" t="n"/>
      <c r="F116" s="7" t="n"/>
      <c r="G116" s="7" t="n"/>
      <c r="H116" s="7" t="n"/>
      <c r="I116" s="7" t="n"/>
      <c r="J116" s="7" t="n"/>
      <c r="K116" s="5" t="n"/>
      <c r="L116" s="6" t="n"/>
      <c r="M116" s="8">
        <f>IF(A116="","",IF(K116="",NOW()-(A116+B116),(K116+L116)-(A116+B116)))</f>
        <v/>
      </c>
      <c r="N116" s="7">
        <f>IF(A116="","",IF(K116="","ON YARD","DEPARTED"))</f>
        <v/>
      </c>
      <c r="O116" s="7" t="n"/>
      <c r="P116" s="7" t="n"/>
      <c r="Q116" s="7" t="n"/>
      <c r="R116" s="4">
        <f>IF(N116="ON YARD",M116+ROW()/1000000000,"")</f>
        <v/>
      </c>
    </row>
    <row r="117">
      <c r="A117" s="5" t="n"/>
      <c r="B117" s="6" t="n"/>
      <c r="C117" s="7" t="n"/>
      <c r="D117" s="7" t="n"/>
      <c r="E117" s="7" t="n"/>
      <c r="F117" s="7" t="n"/>
      <c r="G117" s="7" t="n"/>
      <c r="H117" s="7" t="n"/>
      <c r="I117" s="7" t="n"/>
      <c r="J117" s="7" t="n"/>
      <c r="K117" s="5" t="n"/>
      <c r="L117" s="6" t="n"/>
      <c r="M117" s="8">
        <f>IF(A117="","",IF(K117="",NOW()-(A117+B117),(K117+L117)-(A117+B117)))</f>
        <v/>
      </c>
      <c r="N117" s="7">
        <f>IF(A117="","",IF(K117="","ON YARD","DEPARTED"))</f>
        <v/>
      </c>
      <c r="O117" s="7" t="n"/>
      <c r="P117" s="7" t="n"/>
      <c r="Q117" s="7" t="n"/>
      <c r="R117" s="4">
        <f>IF(N117="ON YARD",M117+ROW()/1000000000,"")</f>
        <v/>
      </c>
    </row>
    <row r="118">
      <c r="A118" s="5" t="n"/>
      <c r="B118" s="6" t="n"/>
      <c r="C118" s="7" t="n"/>
      <c r="D118" s="7" t="n"/>
      <c r="E118" s="7" t="n"/>
      <c r="F118" s="7" t="n"/>
      <c r="G118" s="7" t="n"/>
      <c r="H118" s="7" t="n"/>
      <c r="I118" s="7" t="n"/>
      <c r="J118" s="7" t="n"/>
      <c r="K118" s="5" t="n"/>
      <c r="L118" s="6" t="n"/>
      <c r="M118" s="8">
        <f>IF(A118="","",IF(K118="",NOW()-(A118+B118),(K118+L118)-(A118+B118)))</f>
        <v/>
      </c>
      <c r="N118" s="7">
        <f>IF(A118="","",IF(K118="","ON YARD","DEPARTED"))</f>
        <v/>
      </c>
      <c r="O118" s="7" t="n"/>
      <c r="P118" s="7" t="n"/>
      <c r="Q118" s="7" t="n"/>
      <c r="R118" s="4">
        <f>IF(N118="ON YARD",M118+ROW()/1000000000,"")</f>
        <v/>
      </c>
    </row>
    <row r="119">
      <c r="A119" s="5" t="n"/>
      <c r="B119" s="6" t="n"/>
      <c r="C119" s="7" t="n"/>
      <c r="D119" s="7" t="n"/>
      <c r="E119" s="7" t="n"/>
      <c r="F119" s="7" t="n"/>
      <c r="G119" s="7" t="n"/>
      <c r="H119" s="7" t="n"/>
      <c r="I119" s="7" t="n"/>
      <c r="J119" s="7" t="n"/>
      <c r="K119" s="5" t="n"/>
      <c r="L119" s="6" t="n"/>
      <c r="M119" s="8">
        <f>IF(A119="","",IF(K119="",NOW()-(A119+B119),(K119+L119)-(A119+B119)))</f>
        <v/>
      </c>
      <c r="N119" s="7">
        <f>IF(A119="","",IF(K119="","ON YARD","DEPARTED"))</f>
        <v/>
      </c>
      <c r="O119" s="7" t="n"/>
      <c r="P119" s="7" t="n"/>
      <c r="Q119" s="7" t="n"/>
      <c r="R119" s="4">
        <f>IF(N119="ON YARD",M119+ROW()/1000000000,"")</f>
        <v/>
      </c>
    </row>
    <row r="120">
      <c r="A120" s="5" t="n"/>
      <c r="B120" s="6" t="n"/>
      <c r="C120" s="7" t="n"/>
      <c r="D120" s="7" t="n"/>
      <c r="E120" s="7" t="n"/>
      <c r="F120" s="7" t="n"/>
      <c r="G120" s="7" t="n"/>
      <c r="H120" s="7" t="n"/>
      <c r="I120" s="7" t="n"/>
      <c r="J120" s="7" t="n"/>
      <c r="K120" s="5" t="n"/>
      <c r="L120" s="6" t="n"/>
      <c r="M120" s="8">
        <f>IF(A120="","",IF(K120="",NOW()-(A120+B120),(K120+L120)-(A120+B120)))</f>
        <v/>
      </c>
      <c r="N120" s="7">
        <f>IF(A120="","",IF(K120="","ON YARD","DEPARTED"))</f>
        <v/>
      </c>
      <c r="O120" s="7" t="n"/>
      <c r="P120" s="7" t="n"/>
      <c r="Q120" s="7" t="n"/>
      <c r="R120" s="4">
        <f>IF(N120="ON YARD",M120+ROW()/1000000000,"")</f>
        <v/>
      </c>
    </row>
    <row r="121">
      <c r="A121" s="5" t="n"/>
      <c r="B121" s="6" t="n"/>
      <c r="C121" s="7" t="n"/>
      <c r="D121" s="7" t="n"/>
      <c r="E121" s="7" t="n"/>
      <c r="F121" s="7" t="n"/>
      <c r="G121" s="7" t="n"/>
      <c r="H121" s="7" t="n"/>
      <c r="I121" s="7" t="n"/>
      <c r="J121" s="7" t="n"/>
      <c r="K121" s="5" t="n"/>
      <c r="L121" s="6" t="n"/>
      <c r="M121" s="8">
        <f>IF(A121="","",IF(K121="",NOW()-(A121+B121),(K121+L121)-(A121+B121)))</f>
        <v/>
      </c>
      <c r="N121" s="7">
        <f>IF(A121="","",IF(K121="","ON YARD","DEPARTED"))</f>
        <v/>
      </c>
      <c r="O121" s="7" t="n"/>
      <c r="P121" s="7" t="n"/>
      <c r="Q121" s="7" t="n"/>
      <c r="R121" s="4">
        <f>IF(N121="ON YARD",M121+ROW()/1000000000,"")</f>
        <v/>
      </c>
    </row>
    <row r="122">
      <c r="A122" s="5" t="n"/>
      <c r="B122" s="6" t="n"/>
      <c r="C122" s="7" t="n"/>
      <c r="D122" s="7" t="n"/>
      <c r="E122" s="7" t="n"/>
      <c r="F122" s="7" t="n"/>
      <c r="G122" s="7" t="n"/>
      <c r="H122" s="7" t="n"/>
      <c r="I122" s="7" t="n"/>
      <c r="J122" s="7" t="n"/>
      <c r="K122" s="5" t="n"/>
      <c r="L122" s="6" t="n"/>
      <c r="M122" s="8">
        <f>IF(A122="","",IF(K122="",NOW()-(A122+B122),(K122+L122)-(A122+B122)))</f>
        <v/>
      </c>
      <c r="N122" s="7">
        <f>IF(A122="","",IF(K122="","ON YARD","DEPARTED"))</f>
        <v/>
      </c>
      <c r="O122" s="7" t="n"/>
      <c r="P122" s="7" t="n"/>
      <c r="Q122" s="7" t="n"/>
      <c r="R122" s="4">
        <f>IF(N122="ON YARD",M122+ROW()/1000000000,"")</f>
        <v/>
      </c>
    </row>
    <row r="123">
      <c r="A123" s="5" t="n"/>
      <c r="B123" s="6" t="n"/>
      <c r="C123" s="7" t="n"/>
      <c r="D123" s="7" t="n"/>
      <c r="E123" s="7" t="n"/>
      <c r="F123" s="7" t="n"/>
      <c r="G123" s="7" t="n"/>
      <c r="H123" s="7" t="n"/>
      <c r="I123" s="7" t="n"/>
      <c r="J123" s="7" t="n"/>
      <c r="K123" s="5" t="n"/>
      <c r="L123" s="6" t="n"/>
      <c r="M123" s="8">
        <f>IF(A123="","",IF(K123="",NOW()-(A123+B123),(K123+L123)-(A123+B123)))</f>
        <v/>
      </c>
      <c r="N123" s="7">
        <f>IF(A123="","",IF(K123="","ON YARD","DEPARTED"))</f>
        <v/>
      </c>
      <c r="O123" s="7" t="n"/>
      <c r="P123" s="7" t="n"/>
      <c r="Q123" s="7" t="n"/>
      <c r="R123" s="4">
        <f>IF(N123="ON YARD",M123+ROW()/1000000000,"")</f>
        <v/>
      </c>
    </row>
    <row r="124">
      <c r="A124" s="5" t="n"/>
      <c r="B124" s="6" t="n"/>
      <c r="C124" s="7" t="n"/>
      <c r="D124" s="7" t="n"/>
      <c r="E124" s="7" t="n"/>
      <c r="F124" s="7" t="n"/>
      <c r="G124" s="7" t="n"/>
      <c r="H124" s="7" t="n"/>
      <c r="I124" s="7" t="n"/>
      <c r="J124" s="7" t="n"/>
      <c r="K124" s="5" t="n"/>
      <c r="L124" s="6" t="n"/>
      <c r="M124" s="8">
        <f>IF(A124="","",IF(K124="",NOW()-(A124+B124),(K124+L124)-(A124+B124)))</f>
        <v/>
      </c>
      <c r="N124" s="7">
        <f>IF(A124="","",IF(K124="","ON YARD","DEPARTED"))</f>
        <v/>
      </c>
      <c r="O124" s="7" t="n"/>
      <c r="P124" s="7" t="n"/>
      <c r="Q124" s="7" t="n"/>
      <c r="R124" s="4">
        <f>IF(N124="ON YARD",M124+ROW()/1000000000,"")</f>
        <v/>
      </c>
    </row>
    <row r="125">
      <c r="A125" s="5" t="n"/>
      <c r="B125" s="6" t="n"/>
      <c r="C125" s="7" t="n"/>
      <c r="D125" s="7" t="n"/>
      <c r="E125" s="7" t="n"/>
      <c r="F125" s="7" t="n"/>
      <c r="G125" s="7" t="n"/>
      <c r="H125" s="7" t="n"/>
      <c r="I125" s="7" t="n"/>
      <c r="J125" s="7" t="n"/>
      <c r="K125" s="5" t="n"/>
      <c r="L125" s="6" t="n"/>
      <c r="M125" s="8">
        <f>IF(A125="","",IF(K125="",NOW()-(A125+B125),(K125+L125)-(A125+B125)))</f>
        <v/>
      </c>
      <c r="N125" s="7">
        <f>IF(A125="","",IF(K125="","ON YARD","DEPARTED"))</f>
        <v/>
      </c>
      <c r="O125" s="7" t="n"/>
      <c r="P125" s="7" t="n"/>
      <c r="Q125" s="7" t="n"/>
      <c r="R125" s="4">
        <f>IF(N125="ON YARD",M125+ROW()/1000000000,"")</f>
        <v/>
      </c>
    </row>
    <row r="126">
      <c r="A126" s="5" t="n"/>
      <c r="B126" s="6" t="n"/>
      <c r="C126" s="7" t="n"/>
      <c r="D126" s="7" t="n"/>
      <c r="E126" s="7" t="n"/>
      <c r="F126" s="7" t="n"/>
      <c r="G126" s="7" t="n"/>
      <c r="H126" s="7" t="n"/>
      <c r="I126" s="7" t="n"/>
      <c r="J126" s="7" t="n"/>
      <c r="K126" s="5" t="n"/>
      <c r="L126" s="6" t="n"/>
      <c r="M126" s="8">
        <f>IF(A126="","",IF(K126="",NOW()-(A126+B126),(K126+L126)-(A126+B126)))</f>
        <v/>
      </c>
      <c r="N126" s="7">
        <f>IF(A126="","",IF(K126="","ON YARD","DEPARTED"))</f>
        <v/>
      </c>
      <c r="O126" s="7" t="n"/>
      <c r="P126" s="7" t="n"/>
      <c r="Q126" s="7" t="n"/>
      <c r="R126" s="4">
        <f>IF(N126="ON YARD",M126+ROW()/1000000000,"")</f>
        <v/>
      </c>
    </row>
    <row r="127">
      <c r="A127" s="5" t="n"/>
      <c r="B127" s="6" t="n"/>
      <c r="C127" s="7" t="n"/>
      <c r="D127" s="7" t="n"/>
      <c r="E127" s="7" t="n"/>
      <c r="F127" s="7" t="n"/>
      <c r="G127" s="7" t="n"/>
      <c r="H127" s="7" t="n"/>
      <c r="I127" s="7" t="n"/>
      <c r="J127" s="7" t="n"/>
      <c r="K127" s="5" t="n"/>
      <c r="L127" s="6" t="n"/>
      <c r="M127" s="8">
        <f>IF(A127="","",IF(K127="",NOW()-(A127+B127),(K127+L127)-(A127+B127)))</f>
        <v/>
      </c>
      <c r="N127" s="7">
        <f>IF(A127="","",IF(K127="","ON YARD","DEPARTED"))</f>
        <v/>
      </c>
      <c r="O127" s="7" t="n"/>
      <c r="P127" s="7" t="n"/>
      <c r="Q127" s="7" t="n"/>
      <c r="R127" s="4">
        <f>IF(N127="ON YARD",M127+ROW()/1000000000,"")</f>
        <v/>
      </c>
    </row>
    <row r="128">
      <c r="A128" s="5" t="n"/>
      <c r="B128" s="6" t="n"/>
      <c r="C128" s="7" t="n"/>
      <c r="D128" s="7" t="n"/>
      <c r="E128" s="7" t="n"/>
      <c r="F128" s="7" t="n"/>
      <c r="G128" s="7" t="n"/>
      <c r="H128" s="7" t="n"/>
      <c r="I128" s="7" t="n"/>
      <c r="J128" s="7" t="n"/>
      <c r="K128" s="5" t="n"/>
      <c r="L128" s="6" t="n"/>
      <c r="M128" s="8">
        <f>IF(A128="","",IF(K128="",NOW()-(A128+B128),(K128+L128)-(A128+B128)))</f>
        <v/>
      </c>
      <c r="N128" s="7">
        <f>IF(A128="","",IF(K128="","ON YARD","DEPARTED"))</f>
        <v/>
      </c>
      <c r="O128" s="7" t="n"/>
      <c r="P128" s="7" t="n"/>
      <c r="Q128" s="7" t="n"/>
      <c r="R128" s="4">
        <f>IF(N128="ON YARD",M128+ROW()/1000000000,"")</f>
        <v/>
      </c>
    </row>
    <row r="129">
      <c r="A129" s="5" t="n"/>
      <c r="B129" s="6" t="n"/>
      <c r="C129" s="7" t="n"/>
      <c r="D129" s="7" t="n"/>
      <c r="E129" s="7" t="n"/>
      <c r="F129" s="7" t="n"/>
      <c r="G129" s="7" t="n"/>
      <c r="H129" s="7" t="n"/>
      <c r="I129" s="7" t="n"/>
      <c r="J129" s="7" t="n"/>
      <c r="K129" s="5" t="n"/>
      <c r="L129" s="6" t="n"/>
      <c r="M129" s="8">
        <f>IF(A129="","",IF(K129="",NOW()-(A129+B129),(K129+L129)-(A129+B129)))</f>
        <v/>
      </c>
      <c r="N129" s="7">
        <f>IF(A129="","",IF(K129="","ON YARD","DEPARTED"))</f>
        <v/>
      </c>
      <c r="O129" s="7" t="n"/>
      <c r="P129" s="7" t="n"/>
      <c r="Q129" s="7" t="n"/>
      <c r="R129" s="4">
        <f>IF(N129="ON YARD",M129+ROW()/1000000000,"")</f>
        <v/>
      </c>
    </row>
    <row r="130">
      <c r="A130" s="5" t="n"/>
      <c r="B130" s="6" t="n"/>
      <c r="C130" s="7" t="n"/>
      <c r="D130" s="7" t="n"/>
      <c r="E130" s="7" t="n"/>
      <c r="F130" s="7" t="n"/>
      <c r="G130" s="7" t="n"/>
      <c r="H130" s="7" t="n"/>
      <c r="I130" s="7" t="n"/>
      <c r="J130" s="7" t="n"/>
      <c r="K130" s="5" t="n"/>
      <c r="L130" s="6" t="n"/>
      <c r="M130" s="8">
        <f>IF(A130="","",IF(K130="",NOW()-(A130+B130),(K130+L130)-(A130+B130)))</f>
        <v/>
      </c>
      <c r="N130" s="7">
        <f>IF(A130="","",IF(K130="","ON YARD","DEPARTED"))</f>
        <v/>
      </c>
      <c r="O130" s="7" t="n"/>
      <c r="P130" s="7" t="n"/>
      <c r="Q130" s="7" t="n"/>
      <c r="R130" s="4">
        <f>IF(N130="ON YARD",M130+ROW()/1000000000,"")</f>
        <v/>
      </c>
    </row>
    <row r="131">
      <c r="A131" s="5" t="n"/>
      <c r="B131" s="6" t="n"/>
      <c r="C131" s="7" t="n"/>
      <c r="D131" s="7" t="n"/>
      <c r="E131" s="7" t="n"/>
      <c r="F131" s="7" t="n"/>
      <c r="G131" s="7" t="n"/>
      <c r="H131" s="7" t="n"/>
      <c r="I131" s="7" t="n"/>
      <c r="J131" s="7" t="n"/>
      <c r="K131" s="5" t="n"/>
      <c r="L131" s="6" t="n"/>
      <c r="M131" s="8">
        <f>IF(A131="","",IF(K131="",NOW()-(A131+B131),(K131+L131)-(A131+B131)))</f>
        <v/>
      </c>
      <c r="N131" s="7">
        <f>IF(A131="","",IF(K131="","ON YARD","DEPARTED"))</f>
        <v/>
      </c>
      <c r="O131" s="7" t="n"/>
      <c r="P131" s="7" t="n"/>
      <c r="Q131" s="7" t="n"/>
      <c r="R131" s="4">
        <f>IF(N131="ON YARD",M131+ROW()/1000000000,"")</f>
        <v/>
      </c>
    </row>
    <row r="132">
      <c r="A132" s="5" t="n"/>
      <c r="B132" s="6" t="n"/>
      <c r="C132" s="7" t="n"/>
      <c r="D132" s="7" t="n"/>
      <c r="E132" s="7" t="n"/>
      <c r="F132" s="7" t="n"/>
      <c r="G132" s="7" t="n"/>
      <c r="H132" s="7" t="n"/>
      <c r="I132" s="7" t="n"/>
      <c r="J132" s="7" t="n"/>
      <c r="K132" s="5" t="n"/>
      <c r="L132" s="6" t="n"/>
      <c r="M132" s="8">
        <f>IF(A132="","",IF(K132="",NOW()-(A132+B132),(K132+L132)-(A132+B132)))</f>
        <v/>
      </c>
      <c r="N132" s="7">
        <f>IF(A132="","",IF(K132="","ON YARD","DEPARTED"))</f>
        <v/>
      </c>
      <c r="O132" s="7" t="n"/>
      <c r="P132" s="7" t="n"/>
      <c r="Q132" s="7" t="n"/>
      <c r="R132" s="4">
        <f>IF(N132="ON YARD",M132+ROW()/1000000000,"")</f>
        <v/>
      </c>
    </row>
    <row r="133">
      <c r="A133" s="5" t="n"/>
      <c r="B133" s="6" t="n"/>
      <c r="C133" s="7" t="n"/>
      <c r="D133" s="7" t="n"/>
      <c r="E133" s="7" t="n"/>
      <c r="F133" s="7" t="n"/>
      <c r="G133" s="7" t="n"/>
      <c r="H133" s="7" t="n"/>
      <c r="I133" s="7" t="n"/>
      <c r="J133" s="7" t="n"/>
      <c r="K133" s="5" t="n"/>
      <c r="L133" s="6" t="n"/>
      <c r="M133" s="8">
        <f>IF(A133="","",IF(K133="",NOW()-(A133+B133),(K133+L133)-(A133+B133)))</f>
        <v/>
      </c>
      <c r="N133" s="7">
        <f>IF(A133="","",IF(K133="","ON YARD","DEPARTED"))</f>
        <v/>
      </c>
      <c r="O133" s="7" t="n"/>
      <c r="P133" s="7" t="n"/>
      <c r="Q133" s="7" t="n"/>
      <c r="R133" s="4">
        <f>IF(N133="ON YARD",M133+ROW()/1000000000,"")</f>
        <v/>
      </c>
    </row>
    <row r="134">
      <c r="A134" s="5" t="n"/>
      <c r="B134" s="6" t="n"/>
      <c r="C134" s="7" t="n"/>
      <c r="D134" s="7" t="n"/>
      <c r="E134" s="7" t="n"/>
      <c r="F134" s="7" t="n"/>
      <c r="G134" s="7" t="n"/>
      <c r="H134" s="7" t="n"/>
      <c r="I134" s="7" t="n"/>
      <c r="J134" s="7" t="n"/>
      <c r="K134" s="5" t="n"/>
      <c r="L134" s="6" t="n"/>
      <c r="M134" s="8">
        <f>IF(A134="","",IF(K134="",NOW()-(A134+B134),(K134+L134)-(A134+B134)))</f>
        <v/>
      </c>
      <c r="N134" s="7">
        <f>IF(A134="","",IF(K134="","ON YARD","DEPARTED"))</f>
        <v/>
      </c>
      <c r="O134" s="7" t="n"/>
      <c r="P134" s="7" t="n"/>
      <c r="Q134" s="7" t="n"/>
      <c r="R134" s="4">
        <f>IF(N134="ON YARD",M134+ROW()/1000000000,"")</f>
        <v/>
      </c>
    </row>
    <row r="135">
      <c r="A135" s="5" t="n"/>
      <c r="B135" s="6" t="n"/>
      <c r="C135" s="7" t="n"/>
      <c r="D135" s="7" t="n"/>
      <c r="E135" s="7" t="n"/>
      <c r="F135" s="7" t="n"/>
      <c r="G135" s="7" t="n"/>
      <c r="H135" s="7" t="n"/>
      <c r="I135" s="7" t="n"/>
      <c r="J135" s="7" t="n"/>
      <c r="K135" s="5" t="n"/>
      <c r="L135" s="6" t="n"/>
      <c r="M135" s="8">
        <f>IF(A135="","",IF(K135="",NOW()-(A135+B135),(K135+L135)-(A135+B135)))</f>
        <v/>
      </c>
      <c r="N135" s="7">
        <f>IF(A135="","",IF(K135="","ON YARD","DEPARTED"))</f>
        <v/>
      </c>
      <c r="O135" s="7" t="n"/>
      <c r="P135" s="7" t="n"/>
      <c r="Q135" s="7" t="n"/>
      <c r="R135" s="4">
        <f>IF(N135="ON YARD",M135+ROW()/1000000000,"")</f>
        <v/>
      </c>
    </row>
    <row r="136">
      <c r="A136" s="5" t="n"/>
      <c r="B136" s="6" t="n"/>
      <c r="C136" s="7" t="n"/>
      <c r="D136" s="7" t="n"/>
      <c r="E136" s="7" t="n"/>
      <c r="F136" s="7" t="n"/>
      <c r="G136" s="7" t="n"/>
      <c r="H136" s="7" t="n"/>
      <c r="I136" s="7" t="n"/>
      <c r="J136" s="7" t="n"/>
      <c r="K136" s="5" t="n"/>
      <c r="L136" s="6" t="n"/>
      <c r="M136" s="8">
        <f>IF(A136="","",IF(K136="",NOW()-(A136+B136),(K136+L136)-(A136+B136)))</f>
        <v/>
      </c>
      <c r="N136" s="7">
        <f>IF(A136="","",IF(K136="","ON YARD","DEPARTED"))</f>
        <v/>
      </c>
      <c r="O136" s="7" t="n"/>
      <c r="P136" s="7" t="n"/>
      <c r="Q136" s="7" t="n"/>
      <c r="R136" s="4">
        <f>IF(N136="ON YARD",M136+ROW()/1000000000,"")</f>
        <v/>
      </c>
    </row>
    <row r="137">
      <c r="A137" s="5" t="n"/>
      <c r="B137" s="6" t="n"/>
      <c r="C137" s="7" t="n"/>
      <c r="D137" s="7" t="n"/>
      <c r="E137" s="7" t="n"/>
      <c r="F137" s="7" t="n"/>
      <c r="G137" s="7" t="n"/>
      <c r="H137" s="7" t="n"/>
      <c r="I137" s="7" t="n"/>
      <c r="J137" s="7" t="n"/>
      <c r="K137" s="5" t="n"/>
      <c r="L137" s="6" t="n"/>
      <c r="M137" s="8">
        <f>IF(A137="","",IF(K137="",NOW()-(A137+B137),(K137+L137)-(A137+B137)))</f>
        <v/>
      </c>
      <c r="N137" s="7">
        <f>IF(A137="","",IF(K137="","ON YARD","DEPARTED"))</f>
        <v/>
      </c>
      <c r="O137" s="7" t="n"/>
      <c r="P137" s="7" t="n"/>
      <c r="Q137" s="7" t="n"/>
      <c r="R137" s="4">
        <f>IF(N137="ON YARD",M137+ROW()/1000000000,"")</f>
        <v/>
      </c>
    </row>
    <row r="138">
      <c r="A138" s="5" t="n"/>
      <c r="B138" s="6" t="n"/>
      <c r="C138" s="7" t="n"/>
      <c r="D138" s="7" t="n"/>
      <c r="E138" s="7" t="n"/>
      <c r="F138" s="7" t="n"/>
      <c r="G138" s="7" t="n"/>
      <c r="H138" s="7" t="n"/>
      <c r="I138" s="7" t="n"/>
      <c r="J138" s="7" t="n"/>
      <c r="K138" s="5" t="n"/>
      <c r="L138" s="6" t="n"/>
      <c r="M138" s="8">
        <f>IF(A138="","",IF(K138="",NOW()-(A138+B138),(K138+L138)-(A138+B138)))</f>
        <v/>
      </c>
      <c r="N138" s="7">
        <f>IF(A138="","",IF(K138="","ON YARD","DEPARTED"))</f>
        <v/>
      </c>
      <c r="O138" s="7" t="n"/>
      <c r="P138" s="7" t="n"/>
      <c r="Q138" s="7" t="n"/>
      <c r="R138" s="4">
        <f>IF(N138="ON YARD",M138+ROW()/1000000000,"")</f>
        <v/>
      </c>
    </row>
    <row r="139">
      <c r="A139" s="5" t="n"/>
      <c r="B139" s="6" t="n"/>
      <c r="C139" s="7" t="n"/>
      <c r="D139" s="7" t="n"/>
      <c r="E139" s="7" t="n"/>
      <c r="F139" s="7" t="n"/>
      <c r="G139" s="7" t="n"/>
      <c r="H139" s="7" t="n"/>
      <c r="I139" s="7" t="n"/>
      <c r="J139" s="7" t="n"/>
      <c r="K139" s="5" t="n"/>
      <c r="L139" s="6" t="n"/>
      <c r="M139" s="8">
        <f>IF(A139="","",IF(K139="",NOW()-(A139+B139),(K139+L139)-(A139+B139)))</f>
        <v/>
      </c>
      <c r="N139" s="7">
        <f>IF(A139="","",IF(K139="","ON YARD","DEPARTED"))</f>
        <v/>
      </c>
      <c r="O139" s="7" t="n"/>
      <c r="P139" s="7" t="n"/>
      <c r="Q139" s="7" t="n"/>
      <c r="R139" s="4">
        <f>IF(N139="ON YARD",M139+ROW()/1000000000,"")</f>
        <v/>
      </c>
    </row>
    <row r="140">
      <c r="A140" s="5" t="n"/>
      <c r="B140" s="6" t="n"/>
      <c r="C140" s="7" t="n"/>
      <c r="D140" s="7" t="n"/>
      <c r="E140" s="7" t="n"/>
      <c r="F140" s="7" t="n"/>
      <c r="G140" s="7" t="n"/>
      <c r="H140" s="7" t="n"/>
      <c r="I140" s="7" t="n"/>
      <c r="J140" s="7" t="n"/>
      <c r="K140" s="5" t="n"/>
      <c r="L140" s="6" t="n"/>
      <c r="M140" s="8">
        <f>IF(A140="","",IF(K140="",NOW()-(A140+B140),(K140+L140)-(A140+B140)))</f>
        <v/>
      </c>
      <c r="N140" s="7">
        <f>IF(A140="","",IF(K140="","ON YARD","DEPARTED"))</f>
        <v/>
      </c>
      <c r="O140" s="7" t="n"/>
      <c r="P140" s="7" t="n"/>
      <c r="Q140" s="7" t="n"/>
      <c r="R140" s="4">
        <f>IF(N140="ON YARD",M140+ROW()/1000000000,"")</f>
        <v/>
      </c>
    </row>
    <row r="141">
      <c r="A141" s="5" t="n"/>
      <c r="B141" s="6" t="n"/>
      <c r="C141" s="7" t="n"/>
      <c r="D141" s="7" t="n"/>
      <c r="E141" s="7" t="n"/>
      <c r="F141" s="7" t="n"/>
      <c r="G141" s="7" t="n"/>
      <c r="H141" s="7" t="n"/>
      <c r="I141" s="7" t="n"/>
      <c r="J141" s="7" t="n"/>
      <c r="K141" s="5" t="n"/>
      <c r="L141" s="6" t="n"/>
      <c r="M141" s="8">
        <f>IF(A141="","",IF(K141="",NOW()-(A141+B141),(K141+L141)-(A141+B141)))</f>
        <v/>
      </c>
      <c r="N141" s="7">
        <f>IF(A141="","",IF(K141="","ON YARD","DEPARTED"))</f>
        <v/>
      </c>
      <c r="O141" s="7" t="n"/>
      <c r="P141" s="7" t="n"/>
      <c r="Q141" s="7" t="n"/>
      <c r="R141" s="4">
        <f>IF(N141="ON YARD",M141+ROW()/1000000000,"")</f>
        <v/>
      </c>
    </row>
    <row r="142">
      <c r="A142" s="5" t="n"/>
      <c r="B142" s="6" t="n"/>
      <c r="C142" s="7" t="n"/>
      <c r="D142" s="7" t="n"/>
      <c r="E142" s="7" t="n"/>
      <c r="F142" s="7" t="n"/>
      <c r="G142" s="7" t="n"/>
      <c r="H142" s="7" t="n"/>
      <c r="I142" s="7" t="n"/>
      <c r="J142" s="7" t="n"/>
      <c r="K142" s="5" t="n"/>
      <c r="L142" s="6" t="n"/>
      <c r="M142" s="8">
        <f>IF(A142="","",IF(K142="",NOW()-(A142+B142),(K142+L142)-(A142+B142)))</f>
        <v/>
      </c>
      <c r="N142" s="7">
        <f>IF(A142="","",IF(K142="","ON YARD","DEPARTED"))</f>
        <v/>
      </c>
      <c r="O142" s="7" t="n"/>
      <c r="P142" s="7" t="n"/>
      <c r="Q142" s="7" t="n"/>
      <c r="R142" s="4">
        <f>IF(N142="ON YARD",M142+ROW()/1000000000,"")</f>
        <v/>
      </c>
    </row>
    <row r="143">
      <c r="A143" s="5" t="n"/>
      <c r="B143" s="6" t="n"/>
      <c r="C143" s="7" t="n"/>
      <c r="D143" s="7" t="n"/>
      <c r="E143" s="7" t="n"/>
      <c r="F143" s="7" t="n"/>
      <c r="G143" s="7" t="n"/>
      <c r="H143" s="7" t="n"/>
      <c r="I143" s="7" t="n"/>
      <c r="J143" s="7" t="n"/>
      <c r="K143" s="5" t="n"/>
      <c r="L143" s="6" t="n"/>
      <c r="M143" s="8">
        <f>IF(A143="","",IF(K143="",NOW()-(A143+B143),(K143+L143)-(A143+B143)))</f>
        <v/>
      </c>
      <c r="N143" s="7">
        <f>IF(A143="","",IF(K143="","ON YARD","DEPARTED"))</f>
        <v/>
      </c>
      <c r="O143" s="7" t="n"/>
      <c r="P143" s="7" t="n"/>
      <c r="Q143" s="7" t="n"/>
      <c r="R143" s="4">
        <f>IF(N143="ON YARD",M143+ROW()/1000000000,"")</f>
        <v/>
      </c>
    </row>
    <row r="144">
      <c r="A144" s="5" t="n"/>
      <c r="B144" s="6" t="n"/>
      <c r="C144" s="7" t="n"/>
      <c r="D144" s="7" t="n"/>
      <c r="E144" s="7" t="n"/>
      <c r="F144" s="7" t="n"/>
      <c r="G144" s="7" t="n"/>
      <c r="H144" s="7" t="n"/>
      <c r="I144" s="7" t="n"/>
      <c r="J144" s="7" t="n"/>
      <c r="K144" s="5" t="n"/>
      <c r="L144" s="6" t="n"/>
      <c r="M144" s="8">
        <f>IF(A144="","",IF(K144="",NOW()-(A144+B144),(K144+L144)-(A144+B144)))</f>
        <v/>
      </c>
      <c r="N144" s="7">
        <f>IF(A144="","",IF(K144="","ON YARD","DEPARTED"))</f>
        <v/>
      </c>
      <c r="O144" s="7" t="n"/>
      <c r="P144" s="7" t="n"/>
      <c r="Q144" s="7" t="n"/>
      <c r="R144" s="4">
        <f>IF(N144="ON YARD",M144+ROW()/1000000000,"")</f>
        <v/>
      </c>
    </row>
    <row r="145">
      <c r="A145" s="5" t="n"/>
      <c r="B145" s="6" t="n"/>
      <c r="C145" s="7" t="n"/>
      <c r="D145" s="7" t="n"/>
      <c r="E145" s="7" t="n"/>
      <c r="F145" s="7" t="n"/>
      <c r="G145" s="7" t="n"/>
      <c r="H145" s="7" t="n"/>
      <c r="I145" s="7" t="n"/>
      <c r="J145" s="7" t="n"/>
      <c r="K145" s="5" t="n"/>
      <c r="L145" s="6" t="n"/>
      <c r="M145" s="8">
        <f>IF(A145="","",IF(K145="",NOW()-(A145+B145),(K145+L145)-(A145+B145)))</f>
        <v/>
      </c>
      <c r="N145" s="7">
        <f>IF(A145="","",IF(K145="","ON YARD","DEPARTED"))</f>
        <v/>
      </c>
      <c r="O145" s="7" t="n"/>
      <c r="P145" s="7" t="n"/>
      <c r="Q145" s="7" t="n"/>
      <c r="R145" s="4">
        <f>IF(N145="ON YARD",M145+ROW()/1000000000,"")</f>
        <v/>
      </c>
    </row>
    <row r="146">
      <c r="A146" s="5" t="n"/>
      <c r="B146" s="6" t="n"/>
      <c r="C146" s="7" t="n"/>
      <c r="D146" s="7" t="n"/>
      <c r="E146" s="7" t="n"/>
      <c r="F146" s="7" t="n"/>
      <c r="G146" s="7" t="n"/>
      <c r="H146" s="7" t="n"/>
      <c r="I146" s="7" t="n"/>
      <c r="J146" s="7" t="n"/>
      <c r="K146" s="5" t="n"/>
      <c r="L146" s="6" t="n"/>
      <c r="M146" s="8">
        <f>IF(A146="","",IF(K146="",NOW()-(A146+B146),(K146+L146)-(A146+B146)))</f>
        <v/>
      </c>
      <c r="N146" s="7">
        <f>IF(A146="","",IF(K146="","ON YARD","DEPARTED"))</f>
        <v/>
      </c>
      <c r="O146" s="7" t="n"/>
      <c r="P146" s="7" t="n"/>
      <c r="Q146" s="7" t="n"/>
      <c r="R146" s="4">
        <f>IF(N146="ON YARD",M146+ROW()/1000000000,"")</f>
        <v/>
      </c>
    </row>
    <row r="147">
      <c r="A147" s="5" t="n"/>
      <c r="B147" s="6" t="n"/>
      <c r="C147" s="7" t="n"/>
      <c r="D147" s="7" t="n"/>
      <c r="E147" s="7" t="n"/>
      <c r="F147" s="7" t="n"/>
      <c r="G147" s="7" t="n"/>
      <c r="H147" s="7" t="n"/>
      <c r="I147" s="7" t="n"/>
      <c r="J147" s="7" t="n"/>
      <c r="K147" s="5" t="n"/>
      <c r="L147" s="6" t="n"/>
      <c r="M147" s="8">
        <f>IF(A147="","",IF(K147="",NOW()-(A147+B147),(K147+L147)-(A147+B147)))</f>
        <v/>
      </c>
      <c r="N147" s="7">
        <f>IF(A147="","",IF(K147="","ON YARD","DEPARTED"))</f>
        <v/>
      </c>
      <c r="O147" s="7" t="n"/>
      <c r="P147" s="7" t="n"/>
      <c r="Q147" s="7" t="n"/>
      <c r="R147" s="4">
        <f>IF(N147="ON YARD",M147+ROW()/1000000000,"")</f>
        <v/>
      </c>
    </row>
    <row r="148">
      <c r="A148" s="5" t="n"/>
      <c r="B148" s="6" t="n"/>
      <c r="C148" s="7" t="n"/>
      <c r="D148" s="7" t="n"/>
      <c r="E148" s="7" t="n"/>
      <c r="F148" s="7" t="n"/>
      <c r="G148" s="7" t="n"/>
      <c r="H148" s="7" t="n"/>
      <c r="I148" s="7" t="n"/>
      <c r="J148" s="7" t="n"/>
      <c r="K148" s="5" t="n"/>
      <c r="L148" s="6" t="n"/>
      <c r="M148" s="8">
        <f>IF(A148="","",IF(K148="",NOW()-(A148+B148),(K148+L148)-(A148+B148)))</f>
        <v/>
      </c>
      <c r="N148" s="7">
        <f>IF(A148="","",IF(K148="","ON YARD","DEPARTED"))</f>
        <v/>
      </c>
      <c r="O148" s="7" t="n"/>
      <c r="P148" s="7" t="n"/>
      <c r="Q148" s="7" t="n"/>
      <c r="R148" s="4">
        <f>IF(N148="ON YARD",M148+ROW()/1000000000,"")</f>
        <v/>
      </c>
    </row>
    <row r="149">
      <c r="A149" s="5" t="n"/>
      <c r="B149" s="6" t="n"/>
      <c r="C149" s="7" t="n"/>
      <c r="D149" s="7" t="n"/>
      <c r="E149" s="7" t="n"/>
      <c r="F149" s="7" t="n"/>
      <c r="G149" s="7" t="n"/>
      <c r="H149" s="7" t="n"/>
      <c r="I149" s="7" t="n"/>
      <c r="J149" s="7" t="n"/>
      <c r="K149" s="5" t="n"/>
      <c r="L149" s="6" t="n"/>
      <c r="M149" s="8">
        <f>IF(A149="","",IF(K149="",NOW()-(A149+B149),(K149+L149)-(A149+B149)))</f>
        <v/>
      </c>
      <c r="N149" s="7">
        <f>IF(A149="","",IF(K149="","ON YARD","DEPARTED"))</f>
        <v/>
      </c>
      <c r="O149" s="7" t="n"/>
      <c r="P149" s="7" t="n"/>
      <c r="Q149" s="7" t="n"/>
      <c r="R149" s="4">
        <f>IF(N149="ON YARD",M149+ROW()/1000000000,"")</f>
        <v/>
      </c>
    </row>
    <row r="150">
      <c r="A150" s="5" t="n"/>
      <c r="B150" s="6" t="n"/>
      <c r="C150" s="7" t="n"/>
      <c r="D150" s="7" t="n"/>
      <c r="E150" s="7" t="n"/>
      <c r="F150" s="7" t="n"/>
      <c r="G150" s="7" t="n"/>
      <c r="H150" s="7" t="n"/>
      <c r="I150" s="7" t="n"/>
      <c r="J150" s="7" t="n"/>
      <c r="K150" s="5" t="n"/>
      <c r="L150" s="6" t="n"/>
      <c r="M150" s="8">
        <f>IF(A150="","",IF(K150="",NOW()-(A150+B150),(K150+L150)-(A150+B150)))</f>
        <v/>
      </c>
      <c r="N150" s="7">
        <f>IF(A150="","",IF(K150="","ON YARD","DEPARTED"))</f>
        <v/>
      </c>
      <c r="O150" s="7" t="n"/>
      <c r="P150" s="7" t="n"/>
      <c r="Q150" s="7" t="n"/>
      <c r="R150" s="4">
        <f>IF(N150="ON YARD",M150+ROW()/1000000000,"")</f>
        <v/>
      </c>
    </row>
    <row r="151">
      <c r="A151" s="5" t="n"/>
      <c r="B151" s="6" t="n"/>
      <c r="C151" s="7" t="n"/>
      <c r="D151" s="7" t="n"/>
      <c r="E151" s="7" t="n"/>
      <c r="F151" s="7" t="n"/>
      <c r="G151" s="7" t="n"/>
      <c r="H151" s="7" t="n"/>
      <c r="I151" s="7" t="n"/>
      <c r="J151" s="7" t="n"/>
      <c r="K151" s="5" t="n"/>
      <c r="L151" s="6" t="n"/>
      <c r="M151" s="8">
        <f>IF(A151="","",IF(K151="",NOW()-(A151+B151),(K151+L151)-(A151+B151)))</f>
        <v/>
      </c>
      <c r="N151" s="7">
        <f>IF(A151="","",IF(K151="","ON YARD","DEPARTED"))</f>
        <v/>
      </c>
      <c r="O151" s="7" t="n"/>
      <c r="P151" s="7" t="n"/>
      <c r="Q151" s="7" t="n"/>
      <c r="R151" s="4">
        <f>IF(N151="ON YARD",M151+ROW()/1000000000,"")</f>
        <v/>
      </c>
    </row>
    <row r="152">
      <c r="A152" s="5" t="n"/>
      <c r="B152" s="6" t="n"/>
      <c r="C152" s="7" t="n"/>
      <c r="D152" s="7" t="n"/>
      <c r="E152" s="7" t="n"/>
      <c r="F152" s="7" t="n"/>
      <c r="G152" s="7" t="n"/>
      <c r="H152" s="7" t="n"/>
      <c r="I152" s="7" t="n"/>
      <c r="J152" s="7" t="n"/>
      <c r="K152" s="5" t="n"/>
      <c r="L152" s="6" t="n"/>
      <c r="M152" s="8">
        <f>IF(A152="","",IF(K152="",NOW()-(A152+B152),(K152+L152)-(A152+B152)))</f>
        <v/>
      </c>
      <c r="N152" s="7">
        <f>IF(A152="","",IF(K152="","ON YARD","DEPARTED"))</f>
        <v/>
      </c>
      <c r="O152" s="7" t="n"/>
      <c r="P152" s="7" t="n"/>
      <c r="Q152" s="7" t="n"/>
      <c r="R152" s="4">
        <f>IF(N152="ON YARD",M152+ROW()/1000000000,"")</f>
        <v/>
      </c>
    </row>
    <row r="153">
      <c r="A153" s="5" t="n"/>
      <c r="B153" s="6" t="n"/>
      <c r="C153" s="7" t="n"/>
      <c r="D153" s="7" t="n"/>
      <c r="E153" s="7" t="n"/>
      <c r="F153" s="7" t="n"/>
      <c r="G153" s="7" t="n"/>
      <c r="H153" s="7" t="n"/>
      <c r="I153" s="7" t="n"/>
      <c r="J153" s="7" t="n"/>
      <c r="K153" s="5" t="n"/>
      <c r="L153" s="6" t="n"/>
      <c r="M153" s="8">
        <f>IF(A153="","",IF(K153="",NOW()-(A153+B153),(K153+L153)-(A153+B153)))</f>
        <v/>
      </c>
      <c r="N153" s="7">
        <f>IF(A153="","",IF(K153="","ON YARD","DEPARTED"))</f>
        <v/>
      </c>
      <c r="O153" s="7" t="n"/>
      <c r="P153" s="7" t="n"/>
      <c r="Q153" s="7" t="n"/>
      <c r="R153" s="4">
        <f>IF(N153="ON YARD",M153+ROW()/1000000000,"")</f>
        <v/>
      </c>
    </row>
    <row r="154">
      <c r="A154" s="5" t="n"/>
      <c r="B154" s="6" t="n"/>
      <c r="C154" s="7" t="n"/>
      <c r="D154" s="7" t="n"/>
      <c r="E154" s="7" t="n"/>
      <c r="F154" s="7" t="n"/>
      <c r="G154" s="7" t="n"/>
      <c r="H154" s="7" t="n"/>
      <c r="I154" s="7" t="n"/>
      <c r="J154" s="7" t="n"/>
      <c r="K154" s="5" t="n"/>
      <c r="L154" s="6" t="n"/>
      <c r="M154" s="8">
        <f>IF(A154="","",IF(K154="",NOW()-(A154+B154),(K154+L154)-(A154+B154)))</f>
        <v/>
      </c>
      <c r="N154" s="7">
        <f>IF(A154="","",IF(K154="","ON YARD","DEPARTED"))</f>
        <v/>
      </c>
      <c r="O154" s="7" t="n"/>
      <c r="P154" s="7" t="n"/>
      <c r="Q154" s="7" t="n"/>
      <c r="R154" s="4">
        <f>IF(N154="ON YARD",M154+ROW()/1000000000,"")</f>
        <v/>
      </c>
    </row>
    <row r="155">
      <c r="A155" s="5" t="n"/>
      <c r="B155" s="6" t="n"/>
      <c r="C155" s="7" t="n"/>
      <c r="D155" s="7" t="n"/>
      <c r="E155" s="7" t="n"/>
      <c r="F155" s="7" t="n"/>
      <c r="G155" s="7" t="n"/>
      <c r="H155" s="7" t="n"/>
      <c r="I155" s="7" t="n"/>
      <c r="J155" s="7" t="n"/>
      <c r="K155" s="5" t="n"/>
      <c r="L155" s="6" t="n"/>
      <c r="M155" s="8">
        <f>IF(A155="","",IF(K155="",NOW()-(A155+B155),(K155+L155)-(A155+B155)))</f>
        <v/>
      </c>
      <c r="N155" s="7">
        <f>IF(A155="","",IF(K155="","ON YARD","DEPARTED"))</f>
        <v/>
      </c>
      <c r="O155" s="7" t="n"/>
      <c r="P155" s="7" t="n"/>
      <c r="Q155" s="7" t="n"/>
      <c r="R155" s="4">
        <f>IF(N155="ON YARD",M155+ROW()/1000000000,"")</f>
        <v/>
      </c>
    </row>
    <row r="156">
      <c r="A156" s="5" t="n"/>
      <c r="B156" s="6" t="n"/>
      <c r="C156" s="7" t="n"/>
      <c r="D156" s="7" t="n"/>
      <c r="E156" s="7" t="n"/>
      <c r="F156" s="7" t="n"/>
      <c r="G156" s="7" t="n"/>
      <c r="H156" s="7" t="n"/>
      <c r="I156" s="7" t="n"/>
      <c r="J156" s="7" t="n"/>
      <c r="K156" s="5" t="n"/>
      <c r="L156" s="6" t="n"/>
      <c r="M156" s="8">
        <f>IF(A156="","",IF(K156="",NOW()-(A156+B156),(K156+L156)-(A156+B156)))</f>
        <v/>
      </c>
      <c r="N156" s="7">
        <f>IF(A156="","",IF(K156="","ON YARD","DEPARTED"))</f>
        <v/>
      </c>
      <c r="O156" s="7" t="n"/>
      <c r="P156" s="7" t="n"/>
      <c r="Q156" s="7" t="n"/>
      <c r="R156" s="4">
        <f>IF(N156="ON YARD",M156+ROW()/1000000000,"")</f>
        <v/>
      </c>
    </row>
    <row r="157">
      <c r="A157" s="5" t="n"/>
      <c r="B157" s="6" t="n"/>
      <c r="C157" s="7" t="n"/>
      <c r="D157" s="7" t="n"/>
      <c r="E157" s="7" t="n"/>
      <c r="F157" s="7" t="n"/>
      <c r="G157" s="7" t="n"/>
      <c r="H157" s="7" t="n"/>
      <c r="I157" s="7" t="n"/>
      <c r="J157" s="7" t="n"/>
      <c r="K157" s="5" t="n"/>
      <c r="L157" s="6" t="n"/>
      <c r="M157" s="8">
        <f>IF(A157="","",IF(K157="",NOW()-(A157+B157),(K157+L157)-(A157+B157)))</f>
        <v/>
      </c>
      <c r="N157" s="7">
        <f>IF(A157="","",IF(K157="","ON YARD","DEPARTED"))</f>
        <v/>
      </c>
      <c r="O157" s="7" t="n"/>
      <c r="P157" s="7" t="n"/>
      <c r="Q157" s="7" t="n"/>
      <c r="R157" s="4">
        <f>IF(N157="ON YARD",M157+ROW()/1000000000,"")</f>
        <v/>
      </c>
    </row>
    <row r="158">
      <c r="A158" s="5" t="n"/>
      <c r="B158" s="6" t="n"/>
      <c r="C158" s="7" t="n"/>
      <c r="D158" s="7" t="n"/>
      <c r="E158" s="7" t="n"/>
      <c r="F158" s="7" t="n"/>
      <c r="G158" s="7" t="n"/>
      <c r="H158" s="7" t="n"/>
      <c r="I158" s="7" t="n"/>
      <c r="J158" s="7" t="n"/>
      <c r="K158" s="5" t="n"/>
      <c r="L158" s="6" t="n"/>
      <c r="M158" s="8">
        <f>IF(A158="","",IF(K158="",NOW()-(A158+B158),(K158+L158)-(A158+B158)))</f>
        <v/>
      </c>
      <c r="N158" s="7">
        <f>IF(A158="","",IF(K158="","ON YARD","DEPARTED"))</f>
        <v/>
      </c>
      <c r="O158" s="7" t="n"/>
      <c r="P158" s="7" t="n"/>
      <c r="Q158" s="7" t="n"/>
      <c r="R158" s="4">
        <f>IF(N158="ON YARD",M158+ROW()/1000000000,"")</f>
        <v/>
      </c>
    </row>
    <row r="159">
      <c r="A159" s="5" t="n"/>
      <c r="B159" s="6" t="n"/>
      <c r="C159" s="7" t="n"/>
      <c r="D159" s="7" t="n"/>
      <c r="E159" s="7" t="n"/>
      <c r="F159" s="7" t="n"/>
      <c r="G159" s="7" t="n"/>
      <c r="H159" s="7" t="n"/>
      <c r="I159" s="7" t="n"/>
      <c r="J159" s="7" t="n"/>
      <c r="K159" s="5" t="n"/>
      <c r="L159" s="6" t="n"/>
      <c r="M159" s="8">
        <f>IF(A159="","",IF(K159="",NOW()-(A159+B159),(K159+L159)-(A159+B159)))</f>
        <v/>
      </c>
      <c r="N159" s="7">
        <f>IF(A159="","",IF(K159="","ON YARD","DEPARTED"))</f>
        <v/>
      </c>
      <c r="O159" s="7" t="n"/>
      <c r="P159" s="7" t="n"/>
      <c r="Q159" s="7" t="n"/>
      <c r="R159" s="4">
        <f>IF(N159="ON YARD",M159+ROW()/1000000000,"")</f>
        <v/>
      </c>
    </row>
    <row r="160">
      <c r="A160" s="5" t="n"/>
      <c r="B160" s="6" t="n"/>
      <c r="C160" s="7" t="n"/>
      <c r="D160" s="7" t="n"/>
      <c r="E160" s="7" t="n"/>
      <c r="F160" s="7" t="n"/>
      <c r="G160" s="7" t="n"/>
      <c r="H160" s="7" t="n"/>
      <c r="I160" s="7" t="n"/>
      <c r="J160" s="7" t="n"/>
      <c r="K160" s="5" t="n"/>
      <c r="L160" s="6" t="n"/>
      <c r="M160" s="8">
        <f>IF(A160="","",IF(K160="",NOW()-(A160+B160),(K160+L160)-(A160+B160)))</f>
        <v/>
      </c>
      <c r="N160" s="7">
        <f>IF(A160="","",IF(K160="","ON YARD","DEPARTED"))</f>
        <v/>
      </c>
      <c r="O160" s="7" t="n"/>
      <c r="P160" s="7" t="n"/>
      <c r="Q160" s="7" t="n"/>
      <c r="R160" s="4">
        <f>IF(N160="ON YARD",M160+ROW()/1000000000,"")</f>
        <v/>
      </c>
    </row>
    <row r="161">
      <c r="A161" s="5" t="n"/>
      <c r="B161" s="6" t="n"/>
      <c r="C161" s="7" t="n"/>
      <c r="D161" s="7" t="n"/>
      <c r="E161" s="7" t="n"/>
      <c r="F161" s="7" t="n"/>
      <c r="G161" s="7" t="n"/>
      <c r="H161" s="7" t="n"/>
      <c r="I161" s="7" t="n"/>
      <c r="J161" s="7" t="n"/>
      <c r="K161" s="5" t="n"/>
      <c r="L161" s="6" t="n"/>
      <c r="M161" s="8">
        <f>IF(A161="","",IF(K161="",NOW()-(A161+B161),(K161+L161)-(A161+B161)))</f>
        <v/>
      </c>
      <c r="N161" s="7">
        <f>IF(A161="","",IF(K161="","ON YARD","DEPARTED"))</f>
        <v/>
      </c>
      <c r="O161" s="7" t="n"/>
      <c r="P161" s="7" t="n"/>
      <c r="Q161" s="7" t="n"/>
      <c r="R161" s="4">
        <f>IF(N161="ON YARD",M161+ROW()/1000000000,"")</f>
        <v/>
      </c>
    </row>
    <row r="162">
      <c r="A162" s="5" t="n"/>
      <c r="B162" s="6" t="n"/>
      <c r="C162" s="7" t="n"/>
      <c r="D162" s="7" t="n"/>
      <c r="E162" s="7" t="n"/>
      <c r="F162" s="7" t="n"/>
      <c r="G162" s="7" t="n"/>
      <c r="H162" s="7" t="n"/>
      <c r="I162" s="7" t="n"/>
      <c r="J162" s="7" t="n"/>
      <c r="K162" s="5" t="n"/>
      <c r="L162" s="6" t="n"/>
      <c r="M162" s="8">
        <f>IF(A162="","",IF(K162="",NOW()-(A162+B162),(K162+L162)-(A162+B162)))</f>
        <v/>
      </c>
      <c r="N162" s="7">
        <f>IF(A162="","",IF(K162="","ON YARD","DEPARTED"))</f>
        <v/>
      </c>
      <c r="O162" s="7" t="n"/>
      <c r="P162" s="7" t="n"/>
      <c r="Q162" s="7" t="n"/>
      <c r="R162" s="4">
        <f>IF(N162="ON YARD",M162+ROW()/1000000000,"")</f>
        <v/>
      </c>
    </row>
    <row r="163">
      <c r="A163" s="5" t="n"/>
      <c r="B163" s="6" t="n"/>
      <c r="C163" s="7" t="n"/>
      <c r="D163" s="7" t="n"/>
      <c r="E163" s="7" t="n"/>
      <c r="F163" s="7" t="n"/>
      <c r="G163" s="7" t="n"/>
      <c r="H163" s="7" t="n"/>
      <c r="I163" s="7" t="n"/>
      <c r="J163" s="7" t="n"/>
      <c r="K163" s="5" t="n"/>
      <c r="L163" s="6" t="n"/>
      <c r="M163" s="8">
        <f>IF(A163="","",IF(K163="",NOW()-(A163+B163),(K163+L163)-(A163+B163)))</f>
        <v/>
      </c>
      <c r="N163" s="7">
        <f>IF(A163="","",IF(K163="","ON YARD","DEPARTED"))</f>
        <v/>
      </c>
      <c r="O163" s="7" t="n"/>
      <c r="P163" s="7" t="n"/>
      <c r="Q163" s="7" t="n"/>
      <c r="R163" s="4">
        <f>IF(N163="ON YARD",M163+ROW()/1000000000,"")</f>
        <v/>
      </c>
    </row>
    <row r="164">
      <c r="A164" s="5" t="n"/>
      <c r="B164" s="6" t="n"/>
      <c r="C164" s="7" t="n"/>
      <c r="D164" s="7" t="n"/>
      <c r="E164" s="7" t="n"/>
      <c r="F164" s="7" t="n"/>
      <c r="G164" s="7" t="n"/>
      <c r="H164" s="7" t="n"/>
      <c r="I164" s="7" t="n"/>
      <c r="J164" s="7" t="n"/>
      <c r="K164" s="5" t="n"/>
      <c r="L164" s="6" t="n"/>
      <c r="M164" s="8">
        <f>IF(A164="","",IF(K164="",NOW()-(A164+B164),(K164+L164)-(A164+B164)))</f>
        <v/>
      </c>
      <c r="N164" s="7">
        <f>IF(A164="","",IF(K164="","ON YARD","DEPARTED"))</f>
        <v/>
      </c>
      <c r="O164" s="7" t="n"/>
      <c r="P164" s="7" t="n"/>
      <c r="Q164" s="7" t="n"/>
      <c r="R164" s="4">
        <f>IF(N164="ON YARD",M164+ROW()/1000000000,"")</f>
        <v/>
      </c>
    </row>
    <row r="165">
      <c r="A165" s="5" t="n"/>
      <c r="B165" s="6" t="n"/>
      <c r="C165" s="7" t="n"/>
      <c r="D165" s="7" t="n"/>
      <c r="E165" s="7" t="n"/>
      <c r="F165" s="7" t="n"/>
      <c r="G165" s="7" t="n"/>
      <c r="H165" s="7" t="n"/>
      <c r="I165" s="7" t="n"/>
      <c r="J165" s="7" t="n"/>
      <c r="K165" s="5" t="n"/>
      <c r="L165" s="6" t="n"/>
      <c r="M165" s="8">
        <f>IF(A165="","",IF(K165="",NOW()-(A165+B165),(K165+L165)-(A165+B165)))</f>
        <v/>
      </c>
      <c r="N165" s="7">
        <f>IF(A165="","",IF(K165="","ON YARD","DEPARTED"))</f>
        <v/>
      </c>
      <c r="O165" s="7" t="n"/>
      <c r="P165" s="7" t="n"/>
      <c r="Q165" s="7" t="n"/>
      <c r="R165" s="4">
        <f>IF(N165="ON YARD",M165+ROW()/1000000000,"")</f>
        <v/>
      </c>
    </row>
    <row r="166">
      <c r="A166" s="5" t="n"/>
      <c r="B166" s="6" t="n"/>
      <c r="C166" s="7" t="n"/>
      <c r="D166" s="7" t="n"/>
      <c r="E166" s="7" t="n"/>
      <c r="F166" s="7" t="n"/>
      <c r="G166" s="7" t="n"/>
      <c r="H166" s="7" t="n"/>
      <c r="I166" s="7" t="n"/>
      <c r="J166" s="7" t="n"/>
      <c r="K166" s="5" t="n"/>
      <c r="L166" s="6" t="n"/>
      <c r="M166" s="8">
        <f>IF(A166="","",IF(K166="",NOW()-(A166+B166),(K166+L166)-(A166+B166)))</f>
        <v/>
      </c>
      <c r="N166" s="7">
        <f>IF(A166="","",IF(K166="","ON YARD","DEPARTED"))</f>
        <v/>
      </c>
      <c r="O166" s="7" t="n"/>
      <c r="P166" s="7" t="n"/>
      <c r="Q166" s="7" t="n"/>
      <c r="R166" s="4">
        <f>IF(N166="ON YARD",M166+ROW()/1000000000,"")</f>
        <v/>
      </c>
    </row>
    <row r="167">
      <c r="A167" s="5" t="n"/>
      <c r="B167" s="6" t="n"/>
      <c r="C167" s="7" t="n"/>
      <c r="D167" s="7" t="n"/>
      <c r="E167" s="7" t="n"/>
      <c r="F167" s="7" t="n"/>
      <c r="G167" s="7" t="n"/>
      <c r="H167" s="7" t="n"/>
      <c r="I167" s="7" t="n"/>
      <c r="J167" s="7" t="n"/>
      <c r="K167" s="5" t="n"/>
      <c r="L167" s="6" t="n"/>
      <c r="M167" s="8">
        <f>IF(A167="","",IF(K167="",NOW()-(A167+B167),(K167+L167)-(A167+B167)))</f>
        <v/>
      </c>
      <c r="N167" s="7">
        <f>IF(A167="","",IF(K167="","ON YARD","DEPARTED"))</f>
        <v/>
      </c>
      <c r="O167" s="7" t="n"/>
      <c r="P167" s="7" t="n"/>
      <c r="Q167" s="7" t="n"/>
      <c r="R167" s="4">
        <f>IF(N167="ON YARD",M167+ROW()/1000000000,"")</f>
        <v/>
      </c>
    </row>
    <row r="168">
      <c r="A168" s="5" t="n"/>
      <c r="B168" s="6" t="n"/>
      <c r="C168" s="7" t="n"/>
      <c r="D168" s="7" t="n"/>
      <c r="E168" s="7" t="n"/>
      <c r="F168" s="7" t="n"/>
      <c r="G168" s="7" t="n"/>
      <c r="H168" s="7" t="n"/>
      <c r="I168" s="7" t="n"/>
      <c r="J168" s="7" t="n"/>
      <c r="K168" s="5" t="n"/>
      <c r="L168" s="6" t="n"/>
      <c r="M168" s="8">
        <f>IF(A168="","",IF(K168="",NOW()-(A168+B168),(K168+L168)-(A168+B168)))</f>
        <v/>
      </c>
      <c r="N168" s="7">
        <f>IF(A168="","",IF(K168="","ON YARD","DEPARTED"))</f>
        <v/>
      </c>
      <c r="O168" s="7" t="n"/>
      <c r="P168" s="7" t="n"/>
      <c r="Q168" s="7" t="n"/>
      <c r="R168" s="4">
        <f>IF(N168="ON YARD",M168+ROW()/1000000000,"")</f>
        <v/>
      </c>
    </row>
    <row r="169">
      <c r="A169" s="5" t="n"/>
      <c r="B169" s="6" t="n"/>
      <c r="C169" s="7" t="n"/>
      <c r="D169" s="7" t="n"/>
      <c r="E169" s="7" t="n"/>
      <c r="F169" s="7" t="n"/>
      <c r="G169" s="7" t="n"/>
      <c r="H169" s="7" t="n"/>
      <c r="I169" s="7" t="n"/>
      <c r="J169" s="7" t="n"/>
      <c r="K169" s="5" t="n"/>
      <c r="L169" s="6" t="n"/>
      <c r="M169" s="8">
        <f>IF(A169="","",IF(K169="",NOW()-(A169+B169),(K169+L169)-(A169+B169)))</f>
        <v/>
      </c>
      <c r="N169" s="7">
        <f>IF(A169="","",IF(K169="","ON YARD","DEPARTED"))</f>
        <v/>
      </c>
      <c r="O169" s="7" t="n"/>
      <c r="P169" s="7" t="n"/>
      <c r="Q169" s="7" t="n"/>
      <c r="R169" s="4">
        <f>IF(N169="ON YARD",M169+ROW()/1000000000,"")</f>
        <v/>
      </c>
    </row>
    <row r="170">
      <c r="A170" s="5" t="n"/>
      <c r="B170" s="6" t="n"/>
      <c r="C170" s="7" t="n"/>
      <c r="D170" s="7" t="n"/>
      <c r="E170" s="7" t="n"/>
      <c r="F170" s="7" t="n"/>
      <c r="G170" s="7" t="n"/>
      <c r="H170" s="7" t="n"/>
      <c r="I170" s="7" t="n"/>
      <c r="J170" s="7" t="n"/>
      <c r="K170" s="5" t="n"/>
      <c r="L170" s="6" t="n"/>
      <c r="M170" s="8">
        <f>IF(A170="","",IF(K170="",NOW()-(A170+B170),(K170+L170)-(A170+B170)))</f>
        <v/>
      </c>
      <c r="N170" s="7">
        <f>IF(A170="","",IF(K170="","ON YARD","DEPARTED"))</f>
        <v/>
      </c>
      <c r="O170" s="7" t="n"/>
      <c r="P170" s="7" t="n"/>
      <c r="Q170" s="7" t="n"/>
      <c r="R170" s="4">
        <f>IF(N170="ON YARD",M170+ROW()/1000000000,"")</f>
        <v/>
      </c>
    </row>
    <row r="171">
      <c r="A171" s="5" t="n"/>
      <c r="B171" s="6" t="n"/>
      <c r="C171" s="7" t="n"/>
      <c r="D171" s="7" t="n"/>
      <c r="E171" s="7" t="n"/>
      <c r="F171" s="7" t="n"/>
      <c r="G171" s="7" t="n"/>
      <c r="H171" s="7" t="n"/>
      <c r="I171" s="7" t="n"/>
      <c r="J171" s="7" t="n"/>
      <c r="K171" s="5" t="n"/>
      <c r="L171" s="6" t="n"/>
      <c r="M171" s="8">
        <f>IF(A171="","",IF(K171="",NOW()-(A171+B171),(K171+L171)-(A171+B171)))</f>
        <v/>
      </c>
      <c r="N171" s="7">
        <f>IF(A171="","",IF(K171="","ON YARD","DEPARTED"))</f>
        <v/>
      </c>
      <c r="O171" s="7" t="n"/>
      <c r="P171" s="7" t="n"/>
      <c r="Q171" s="7" t="n"/>
      <c r="R171" s="4">
        <f>IF(N171="ON YARD",M171+ROW()/1000000000,"")</f>
        <v/>
      </c>
    </row>
    <row r="172">
      <c r="A172" s="5" t="n"/>
      <c r="B172" s="6" t="n"/>
      <c r="C172" s="7" t="n"/>
      <c r="D172" s="7" t="n"/>
      <c r="E172" s="7" t="n"/>
      <c r="F172" s="7" t="n"/>
      <c r="G172" s="7" t="n"/>
      <c r="H172" s="7" t="n"/>
      <c r="I172" s="7" t="n"/>
      <c r="J172" s="7" t="n"/>
      <c r="K172" s="5" t="n"/>
      <c r="L172" s="6" t="n"/>
      <c r="M172" s="8">
        <f>IF(A172="","",IF(K172="",NOW()-(A172+B172),(K172+L172)-(A172+B172)))</f>
        <v/>
      </c>
      <c r="N172" s="7">
        <f>IF(A172="","",IF(K172="","ON YARD","DEPARTED"))</f>
        <v/>
      </c>
      <c r="O172" s="7" t="n"/>
      <c r="P172" s="7" t="n"/>
      <c r="Q172" s="7" t="n"/>
      <c r="R172" s="4">
        <f>IF(N172="ON YARD",M172+ROW()/1000000000,"")</f>
        <v/>
      </c>
    </row>
    <row r="173">
      <c r="A173" s="5" t="n"/>
      <c r="B173" s="6" t="n"/>
      <c r="C173" s="7" t="n"/>
      <c r="D173" s="7" t="n"/>
      <c r="E173" s="7" t="n"/>
      <c r="F173" s="7" t="n"/>
      <c r="G173" s="7" t="n"/>
      <c r="H173" s="7" t="n"/>
      <c r="I173" s="7" t="n"/>
      <c r="J173" s="7" t="n"/>
      <c r="K173" s="5" t="n"/>
      <c r="L173" s="6" t="n"/>
      <c r="M173" s="8">
        <f>IF(A173="","",IF(K173="",NOW()-(A173+B173),(K173+L173)-(A173+B173)))</f>
        <v/>
      </c>
      <c r="N173" s="7">
        <f>IF(A173="","",IF(K173="","ON YARD","DEPARTED"))</f>
        <v/>
      </c>
      <c r="O173" s="7" t="n"/>
      <c r="P173" s="7" t="n"/>
      <c r="Q173" s="7" t="n"/>
      <c r="R173" s="4">
        <f>IF(N173="ON YARD",M173+ROW()/1000000000,"")</f>
        <v/>
      </c>
    </row>
    <row r="174">
      <c r="A174" s="5" t="n"/>
      <c r="B174" s="6" t="n"/>
      <c r="C174" s="7" t="n"/>
      <c r="D174" s="7" t="n"/>
      <c r="E174" s="7" t="n"/>
      <c r="F174" s="7" t="n"/>
      <c r="G174" s="7" t="n"/>
      <c r="H174" s="7" t="n"/>
      <c r="I174" s="7" t="n"/>
      <c r="J174" s="7" t="n"/>
      <c r="K174" s="5" t="n"/>
      <c r="L174" s="6" t="n"/>
      <c r="M174" s="8">
        <f>IF(A174="","",IF(K174="",NOW()-(A174+B174),(K174+L174)-(A174+B174)))</f>
        <v/>
      </c>
      <c r="N174" s="7">
        <f>IF(A174="","",IF(K174="","ON YARD","DEPARTED"))</f>
        <v/>
      </c>
      <c r="O174" s="7" t="n"/>
      <c r="P174" s="7" t="n"/>
      <c r="Q174" s="7" t="n"/>
      <c r="R174" s="4">
        <f>IF(N174="ON YARD",M174+ROW()/1000000000,"")</f>
        <v/>
      </c>
    </row>
    <row r="175">
      <c r="A175" s="5" t="n"/>
      <c r="B175" s="6" t="n"/>
      <c r="C175" s="7" t="n"/>
      <c r="D175" s="7" t="n"/>
      <c r="E175" s="7" t="n"/>
      <c r="F175" s="7" t="n"/>
      <c r="G175" s="7" t="n"/>
      <c r="H175" s="7" t="n"/>
      <c r="I175" s="7" t="n"/>
      <c r="J175" s="7" t="n"/>
      <c r="K175" s="5" t="n"/>
      <c r="L175" s="6" t="n"/>
      <c r="M175" s="8">
        <f>IF(A175="","",IF(K175="",NOW()-(A175+B175),(K175+L175)-(A175+B175)))</f>
        <v/>
      </c>
      <c r="N175" s="7">
        <f>IF(A175="","",IF(K175="","ON YARD","DEPARTED"))</f>
        <v/>
      </c>
      <c r="O175" s="7" t="n"/>
      <c r="P175" s="7" t="n"/>
      <c r="Q175" s="7" t="n"/>
      <c r="R175" s="4">
        <f>IF(N175="ON YARD",M175+ROW()/1000000000,"")</f>
        <v/>
      </c>
    </row>
    <row r="176">
      <c r="A176" s="5" t="n"/>
      <c r="B176" s="6" t="n"/>
      <c r="C176" s="7" t="n"/>
      <c r="D176" s="7" t="n"/>
      <c r="E176" s="7" t="n"/>
      <c r="F176" s="7" t="n"/>
      <c r="G176" s="7" t="n"/>
      <c r="H176" s="7" t="n"/>
      <c r="I176" s="7" t="n"/>
      <c r="J176" s="7" t="n"/>
      <c r="K176" s="5" t="n"/>
      <c r="L176" s="6" t="n"/>
      <c r="M176" s="8">
        <f>IF(A176="","",IF(K176="",NOW()-(A176+B176),(K176+L176)-(A176+B176)))</f>
        <v/>
      </c>
      <c r="N176" s="7">
        <f>IF(A176="","",IF(K176="","ON YARD","DEPARTED"))</f>
        <v/>
      </c>
      <c r="O176" s="7" t="n"/>
      <c r="P176" s="7" t="n"/>
      <c r="Q176" s="7" t="n"/>
      <c r="R176" s="4">
        <f>IF(N176="ON YARD",M176+ROW()/1000000000,"")</f>
        <v/>
      </c>
    </row>
    <row r="177">
      <c r="A177" s="5" t="n"/>
      <c r="B177" s="6" t="n"/>
      <c r="C177" s="7" t="n"/>
      <c r="D177" s="7" t="n"/>
      <c r="E177" s="7" t="n"/>
      <c r="F177" s="7" t="n"/>
      <c r="G177" s="7" t="n"/>
      <c r="H177" s="7" t="n"/>
      <c r="I177" s="7" t="n"/>
      <c r="J177" s="7" t="n"/>
      <c r="K177" s="5" t="n"/>
      <c r="L177" s="6" t="n"/>
      <c r="M177" s="8">
        <f>IF(A177="","",IF(K177="",NOW()-(A177+B177),(K177+L177)-(A177+B177)))</f>
        <v/>
      </c>
      <c r="N177" s="7">
        <f>IF(A177="","",IF(K177="","ON YARD","DEPARTED"))</f>
        <v/>
      </c>
      <c r="O177" s="7" t="n"/>
      <c r="P177" s="7" t="n"/>
      <c r="Q177" s="7" t="n"/>
      <c r="R177" s="4">
        <f>IF(N177="ON YARD",M177+ROW()/1000000000,"")</f>
        <v/>
      </c>
    </row>
    <row r="178">
      <c r="A178" s="5" t="n"/>
      <c r="B178" s="6" t="n"/>
      <c r="C178" s="7" t="n"/>
      <c r="D178" s="7" t="n"/>
      <c r="E178" s="7" t="n"/>
      <c r="F178" s="7" t="n"/>
      <c r="G178" s="7" t="n"/>
      <c r="H178" s="7" t="n"/>
      <c r="I178" s="7" t="n"/>
      <c r="J178" s="7" t="n"/>
      <c r="K178" s="5" t="n"/>
      <c r="L178" s="6" t="n"/>
      <c r="M178" s="8">
        <f>IF(A178="","",IF(K178="",NOW()-(A178+B178),(K178+L178)-(A178+B178)))</f>
        <v/>
      </c>
      <c r="N178" s="7">
        <f>IF(A178="","",IF(K178="","ON YARD","DEPARTED"))</f>
        <v/>
      </c>
      <c r="O178" s="7" t="n"/>
      <c r="P178" s="7" t="n"/>
      <c r="Q178" s="7" t="n"/>
      <c r="R178" s="4">
        <f>IF(N178="ON YARD",M178+ROW()/1000000000,"")</f>
        <v/>
      </c>
    </row>
    <row r="179">
      <c r="A179" s="5" t="n"/>
      <c r="B179" s="6" t="n"/>
      <c r="C179" s="7" t="n"/>
      <c r="D179" s="7" t="n"/>
      <c r="E179" s="7" t="n"/>
      <c r="F179" s="7" t="n"/>
      <c r="G179" s="7" t="n"/>
      <c r="H179" s="7" t="n"/>
      <c r="I179" s="7" t="n"/>
      <c r="J179" s="7" t="n"/>
      <c r="K179" s="5" t="n"/>
      <c r="L179" s="6" t="n"/>
      <c r="M179" s="8">
        <f>IF(A179="","",IF(K179="",NOW()-(A179+B179),(K179+L179)-(A179+B179)))</f>
        <v/>
      </c>
      <c r="N179" s="7">
        <f>IF(A179="","",IF(K179="","ON YARD","DEPARTED"))</f>
        <v/>
      </c>
      <c r="O179" s="7" t="n"/>
      <c r="P179" s="7" t="n"/>
      <c r="Q179" s="7" t="n"/>
      <c r="R179" s="4">
        <f>IF(N179="ON YARD",M179+ROW()/1000000000,"")</f>
        <v/>
      </c>
    </row>
    <row r="180">
      <c r="A180" s="5" t="n"/>
      <c r="B180" s="6" t="n"/>
      <c r="C180" s="7" t="n"/>
      <c r="D180" s="7" t="n"/>
      <c r="E180" s="7" t="n"/>
      <c r="F180" s="7" t="n"/>
      <c r="G180" s="7" t="n"/>
      <c r="H180" s="7" t="n"/>
      <c r="I180" s="7" t="n"/>
      <c r="J180" s="7" t="n"/>
      <c r="K180" s="5" t="n"/>
      <c r="L180" s="6" t="n"/>
      <c r="M180" s="8">
        <f>IF(A180="","",IF(K180="",NOW()-(A180+B180),(K180+L180)-(A180+B180)))</f>
        <v/>
      </c>
      <c r="N180" s="7">
        <f>IF(A180="","",IF(K180="","ON YARD","DEPARTED"))</f>
        <v/>
      </c>
      <c r="O180" s="7" t="n"/>
      <c r="P180" s="7" t="n"/>
      <c r="Q180" s="7" t="n"/>
      <c r="R180" s="4">
        <f>IF(N180="ON YARD",M180+ROW()/1000000000,"")</f>
        <v/>
      </c>
    </row>
    <row r="181">
      <c r="A181" s="5" t="n"/>
      <c r="B181" s="6" t="n"/>
      <c r="C181" s="7" t="n"/>
      <c r="D181" s="7" t="n"/>
      <c r="E181" s="7" t="n"/>
      <c r="F181" s="7" t="n"/>
      <c r="G181" s="7" t="n"/>
      <c r="H181" s="7" t="n"/>
      <c r="I181" s="7" t="n"/>
      <c r="J181" s="7" t="n"/>
      <c r="K181" s="5" t="n"/>
      <c r="L181" s="6" t="n"/>
      <c r="M181" s="8">
        <f>IF(A181="","",IF(K181="",NOW()-(A181+B181),(K181+L181)-(A181+B181)))</f>
        <v/>
      </c>
      <c r="N181" s="7">
        <f>IF(A181="","",IF(K181="","ON YARD","DEPARTED"))</f>
        <v/>
      </c>
      <c r="O181" s="7" t="n"/>
      <c r="P181" s="7" t="n"/>
      <c r="Q181" s="7" t="n"/>
      <c r="R181" s="4">
        <f>IF(N181="ON YARD",M181+ROW()/1000000000,"")</f>
        <v/>
      </c>
    </row>
    <row r="182">
      <c r="A182" s="5" t="n"/>
      <c r="B182" s="6" t="n"/>
      <c r="C182" s="7" t="n"/>
      <c r="D182" s="7" t="n"/>
      <c r="E182" s="7" t="n"/>
      <c r="F182" s="7" t="n"/>
      <c r="G182" s="7" t="n"/>
      <c r="H182" s="7" t="n"/>
      <c r="I182" s="7" t="n"/>
      <c r="J182" s="7" t="n"/>
      <c r="K182" s="5" t="n"/>
      <c r="L182" s="6" t="n"/>
      <c r="M182" s="8">
        <f>IF(A182="","",IF(K182="",NOW()-(A182+B182),(K182+L182)-(A182+B182)))</f>
        <v/>
      </c>
      <c r="N182" s="7">
        <f>IF(A182="","",IF(K182="","ON YARD","DEPARTED"))</f>
        <v/>
      </c>
      <c r="O182" s="7" t="n"/>
      <c r="P182" s="7" t="n"/>
      <c r="Q182" s="7" t="n"/>
      <c r="R182" s="4">
        <f>IF(N182="ON YARD",M182+ROW()/1000000000,"")</f>
        <v/>
      </c>
    </row>
    <row r="183">
      <c r="A183" s="5" t="n"/>
      <c r="B183" s="6" t="n"/>
      <c r="C183" s="7" t="n"/>
      <c r="D183" s="7" t="n"/>
      <c r="E183" s="7" t="n"/>
      <c r="F183" s="7" t="n"/>
      <c r="G183" s="7" t="n"/>
      <c r="H183" s="7" t="n"/>
      <c r="I183" s="7" t="n"/>
      <c r="J183" s="7" t="n"/>
      <c r="K183" s="5" t="n"/>
      <c r="L183" s="6" t="n"/>
      <c r="M183" s="8">
        <f>IF(A183="","",IF(K183="",NOW()-(A183+B183),(K183+L183)-(A183+B183)))</f>
        <v/>
      </c>
      <c r="N183" s="7">
        <f>IF(A183="","",IF(K183="","ON YARD","DEPARTED"))</f>
        <v/>
      </c>
      <c r="O183" s="7" t="n"/>
      <c r="P183" s="7" t="n"/>
      <c r="Q183" s="7" t="n"/>
      <c r="R183" s="4">
        <f>IF(N183="ON YARD",M183+ROW()/1000000000,"")</f>
        <v/>
      </c>
    </row>
    <row r="184">
      <c r="A184" s="5" t="n"/>
      <c r="B184" s="6" t="n"/>
      <c r="C184" s="7" t="n"/>
      <c r="D184" s="7" t="n"/>
      <c r="E184" s="7" t="n"/>
      <c r="F184" s="7" t="n"/>
      <c r="G184" s="7" t="n"/>
      <c r="H184" s="7" t="n"/>
      <c r="I184" s="7" t="n"/>
      <c r="J184" s="7" t="n"/>
      <c r="K184" s="5" t="n"/>
      <c r="L184" s="6" t="n"/>
      <c r="M184" s="8">
        <f>IF(A184="","",IF(K184="",NOW()-(A184+B184),(K184+L184)-(A184+B184)))</f>
        <v/>
      </c>
      <c r="N184" s="7">
        <f>IF(A184="","",IF(K184="","ON YARD","DEPARTED"))</f>
        <v/>
      </c>
      <c r="O184" s="7" t="n"/>
      <c r="P184" s="7" t="n"/>
      <c r="Q184" s="7" t="n"/>
      <c r="R184" s="4">
        <f>IF(N184="ON YARD",M184+ROW()/1000000000,"")</f>
        <v/>
      </c>
    </row>
    <row r="185">
      <c r="A185" s="5" t="n"/>
      <c r="B185" s="6" t="n"/>
      <c r="C185" s="7" t="n"/>
      <c r="D185" s="7" t="n"/>
      <c r="E185" s="7" t="n"/>
      <c r="F185" s="7" t="n"/>
      <c r="G185" s="7" t="n"/>
      <c r="H185" s="7" t="n"/>
      <c r="I185" s="7" t="n"/>
      <c r="J185" s="7" t="n"/>
      <c r="K185" s="5" t="n"/>
      <c r="L185" s="6" t="n"/>
      <c r="M185" s="8">
        <f>IF(A185="","",IF(K185="",NOW()-(A185+B185),(K185+L185)-(A185+B185)))</f>
        <v/>
      </c>
      <c r="N185" s="7">
        <f>IF(A185="","",IF(K185="","ON YARD","DEPARTED"))</f>
        <v/>
      </c>
      <c r="O185" s="7" t="n"/>
      <c r="P185" s="7" t="n"/>
      <c r="Q185" s="7" t="n"/>
      <c r="R185" s="4">
        <f>IF(N185="ON YARD",M185+ROW()/1000000000,"")</f>
        <v/>
      </c>
    </row>
    <row r="186">
      <c r="A186" s="5" t="n"/>
      <c r="B186" s="6" t="n"/>
      <c r="C186" s="7" t="n"/>
      <c r="D186" s="7" t="n"/>
      <c r="E186" s="7" t="n"/>
      <c r="F186" s="7" t="n"/>
      <c r="G186" s="7" t="n"/>
      <c r="H186" s="7" t="n"/>
      <c r="I186" s="7" t="n"/>
      <c r="J186" s="7" t="n"/>
      <c r="K186" s="5" t="n"/>
      <c r="L186" s="6" t="n"/>
      <c r="M186" s="8">
        <f>IF(A186="","",IF(K186="",NOW()-(A186+B186),(K186+L186)-(A186+B186)))</f>
        <v/>
      </c>
      <c r="N186" s="7">
        <f>IF(A186="","",IF(K186="","ON YARD","DEPARTED"))</f>
        <v/>
      </c>
      <c r="O186" s="7" t="n"/>
      <c r="P186" s="7" t="n"/>
      <c r="Q186" s="7" t="n"/>
      <c r="R186" s="4">
        <f>IF(N186="ON YARD",M186+ROW()/1000000000,"")</f>
        <v/>
      </c>
    </row>
    <row r="187">
      <c r="A187" s="5" t="n"/>
      <c r="B187" s="6" t="n"/>
      <c r="C187" s="7" t="n"/>
      <c r="D187" s="7" t="n"/>
      <c r="E187" s="7" t="n"/>
      <c r="F187" s="7" t="n"/>
      <c r="G187" s="7" t="n"/>
      <c r="H187" s="7" t="n"/>
      <c r="I187" s="7" t="n"/>
      <c r="J187" s="7" t="n"/>
      <c r="K187" s="5" t="n"/>
      <c r="L187" s="6" t="n"/>
      <c r="M187" s="8">
        <f>IF(A187="","",IF(K187="",NOW()-(A187+B187),(K187+L187)-(A187+B187)))</f>
        <v/>
      </c>
      <c r="N187" s="7">
        <f>IF(A187="","",IF(K187="","ON YARD","DEPARTED"))</f>
        <v/>
      </c>
      <c r="O187" s="7" t="n"/>
      <c r="P187" s="7" t="n"/>
      <c r="Q187" s="7" t="n"/>
      <c r="R187" s="4">
        <f>IF(N187="ON YARD",M187+ROW()/1000000000,"")</f>
        <v/>
      </c>
    </row>
    <row r="188">
      <c r="A188" s="5" t="n"/>
      <c r="B188" s="6" t="n"/>
      <c r="C188" s="7" t="n"/>
      <c r="D188" s="7" t="n"/>
      <c r="E188" s="7" t="n"/>
      <c r="F188" s="7" t="n"/>
      <c r="G188" s="7" t="n"/>
      <c r="H188" s="7" t="n"/>
      <c r="I188" s="7" t="n"/>
      <c r="J188" s="7" t="n"/>
      <c r="K188" s="5" t="n"/>
      <c r="L188" s="6" t="n"/>
      <c r="M188" s="8">
        <f>IF(A188="","",IF(K188="",NOW()-(A188+B188),(K188+L188)-(A188+B188)))</f>
        <v/>
      </c>
      <c r="N188" s="7">
        <f>IF(A188="","",IF(K188="","ON YARD","DEPARTED"))</f>
        <v/>
      </c>
      <c r="O188" s="7" t="n"/>
      <c r="P188" s="7" t="n"/>
      <c r="Q188" s="7" t="n"/>
      <c r="R188" s="4">
        <f>IF(N188="ON YARD",M188+ROW()/1000000000,"")</f>
        <v/>
      </c>
    </row>
    <row r="189">
      <c r="A189" s="5" t="n"/>
      <c r="B189" s="6" t="n"/>
      <c r="C189" s="7" t="n"/>
      <c r="D189" s="7" t="n"/>
      <c r="E189" s="7" t="n"/>
      <c r="F189" s="7" t="n"/>
      <c r="G189" s="7" t="n"/>
      <c r="H189" s="7" t="n"/>
      <c r="I189" s="7" t="n"/>
      <c r="J189" s="7" t="n"/>
      <c r="K189" s="5" t="n"/>
      <c r="L189" s="6" t="n"/>
      <c r="M189" s="8">
        <f>IF(A189="","",IF(K189="",NOW()-(A189+B189),(K189+L189)-(A189+B189)))</f>
        <v/>
      </c>
      <c r="N189" s="7">
        <f>IF(A189="","",IF(K189="","ON YARD","DEPARTED"))</f>
        <v/>
      </c>
      <c r="O189" s="7" t="n"/>
      <c r="P189" s="7" t="n"/>
      <c r="Q189" s="7" t="n"/>
      <c r="R189" s="4">
        <f>IF(N189="ON YARD",M189+ROW()/1000000000,"")</f>
        <v/>
      </c>
    </row>
    <row r="190">
      <c r="A190" s="5" t="n"/>
      <c r="B190" s="6" t="n"/>
      <c r="C190" s="7" t="n"/>
      <c r="D190" s="7" t="n"/>
      <c r="E190" s="7" t="n"/>
      <c r="F190" s="7" t="n"/>
      <c r="G190" s="7" t="n"/>
      <c r="H190" s="7" t="n"/>
      <c r="I190" s="7" t="n"/>
      <c r="J190" s="7" t="n"/>
      <c r="K190" s="5" t="n"/>
      <c r="L190" s="6" t="n"/>
      <c r="M190" s="8">
        <f>IF(A190="","",IF(K190="",NOW()-(A190+B190),(K190+L190)-(A190+B190)))</f>
        <v/>
      </c>
      <c r="N190" s="7">
        <f>IF(A190="","",IF(K190="","ON YARD","DEPARTED"))</f>
        <v/>
      </c>
      <c r="O190" s="7" t="n"/>
      <c r="P190" s="7" t="n"/>
      <c r="Q190" s="7" t="n"/>
      <c r="R190" s="4">
        <f>IF(N190="ON YARD",M190+ROW()/1000000000,"")</f>
        <v/>
      </c>
    </row>
    <row r="191">
      <c r="A191" s="5" t="n"/>
      <c r="B191" s="6" t="n"/>
      <c r="C191" s="7" t="n"/>
      <c r="D191" s="7" t="n"/>
      <c r="E191" s="7" t="n"/>
      <c r="F191" s="7" t="n"/>
      <c r="G191" s="7" t="n"/>
      <c r="H191" s="7" t="n"/>
      <c r="I191" s="7" t="n"/>
      <c r="J191" s="7" t="n"/>
      <c r="K191" s="5" t="n"/>
      <c r="L191" s="6" t="n"/>
      <c r="M191" s="8">
        <f>IF(A191="","",IF(K191="",NOW()-(A191+B191),(K191+L191)-(A191+B191)))</f>
        <v/>
      </c>
      <c r="N191" s="7">
        <f>IF(A191="","",IF(K191="","ON YARD","DEPARTED"))</f>
        <v/>
      </c>
      <c r="O191" s="7" t="n"/>
      <c r="P191" s="7" t="n"/>
      <c r="Q191" s="7" t="n"/>
      <c r="R191" s="4">
        <f>IF(N191="ON YARD",M191+ROW()/1000000000,"")</f>
        <v/>
      </c>
    </row>
    <row r="192">
      <c r="A192" s="5" t="n"/>
      <c r="B192" s="6" t="n"/>
      <c r="C192" s="7" t="n"/>
      <c r="D192" s="7" t="n"/>
      <c r="E192" s="7" t="n"/>
      <c r="F192" s="7" t="n"/>
      <c r="G192" s="7" t="n"/>
      <c r="H192" s="7" t="n"/>
      <c r="I192" s="7" t="n"/>
      <c r="J192" s="7" t="n"/>
      <c r="K192" s="5" t="n"/>
      <c r="L192" s="6" t="n"/>
      <c r="M192" s="8">
        <f>IF(A192="","",IF(K192="",NOW()-(A192+B192),(K192+L192)-(A192+B192)))</f>
        <v/>
      </c>
      <c r="N192" s="7">
        <f>IF(A192="","",IF(K192="","ON YARD","DEPARTED"))</f>
        <v/>
      </c>
      <c r="O192" s="7" t="n"/>
      <c r="P192" s="7" t="n"/>
      <c r="Q192" s="7" t="n"/>
      <c r="R192" s="4">
        <f>IF(N192="ON YARD",M192+ROW()/1000000000,"")</f>
        <v/>
      </c>
    </row>
    <row r="193">
      <c r="A193" s="5" t="n"/>
      <c r="B193" s="6" t="n"/>
      <c r="C193" s="7" t="n"/>
      <c r="D193" s="7" t="n"/>
      <c r="E193" s="7" t="n"/>
      <c r="F193" s="7" t="n"/>
      <c r="G193" s="7" t="n"/>
      <c r="H193" s="7" t="n"/>
      <c r="I193" s="7" t="n"/>
      <c r="J193" s="7" t="n"/>
      <c r="K193" s="5" t="n"/>
      <c r="L193" s="6" t="n"/>
      <c r="M193" s="8">
        <f>IF(A193="","",IF(K193="",NOW()-(A193+B193),(K193+L193)-(A193+B193)))</f>
        <v/>
      </c>
      <c r="N193" s="7">
        <f>IF(A193="","",IF(K193="","ON YARD","DEPARTED"))</f>
        <v/>
      </c>
      <c r="O193" s="7" t="n"/>
      <c r="P193" s="7" t="n"/>
      <c r="Q193" s="7" t="n"/>
      <c r="R193" s="4">
        <f>IF(N193="ON YARD",M193+ROW()/1000000000,"")</f>
        <v/>
      </c>
    </row>
    <row r="194">
      <c r="A194" s="5" t="n"/>
      <c r="B194" s="6" t="n"/>
      <c r="C194" s="7" t="n"/>
      <c r="D194" s="7" t="n"/>
      <c r="E194" s="7" t="n"/>
      <c r="F194" s="7" t="n"/>
      <c r="G194" s="7" t="n"/>
      <c r="H194" s="7" t="n"/>
      <c r="I194" s="7" t="n"/>
      <c r="J194" s="7" t="n"/>
      <c r="K194" s="5" t="n"/>
      <c r="L194" s="6" t="n"/>
      <c r="M194" s="8">
        <f>IF(A194="","",IF(K194="",NOW()-(A194+B194),(K194+L194)-(A194+B194)))</f>
        <v/>
      </c>
      <c r="N194" s="7">
        <f>IF(A194="","",IF(K194="","ON YARD","DEPARTED"))</f>
        <v/>
      </c>
      <c r="O194" s="7" t="n"/>
      <c r="P194" s="7" t="n"/>
      <c r="Q194" s="7" t="n"/>
      <c r="R194" s="4">
        <f>IF(N194="ON YARD",M194+ROW()/1000000000,"")</f>
        <v/>
      </c>
    </row>
    <row r="195">
      <c r="A195" s="5" t="n"/>
      <c r="B195" s="6" t="n"/>
      <c r="C195" s="7" t="n"/>
      <c r="D195" s="7" t="n"/>
      <c r="E195" s="7" t="n"/>
      <c r="F195" s="7" t="n"/>
      <c r="G195" s="7" t="n"/>
      <c r="H195" s="7" t="n"/>
      <c r="I195" s="7" t="n"/>
      <c r="J195" s="7" t="n"/>
      <c r="K195" s="5" t="n"/>
      <c r="L195" s="6" t="n"/>
      <c r="M195" s="8">
        <f>IF(A195="","",IF(K195="",NOW()-(A195+B195),(K195+L195)-(A195+B195)))</f>
        <v/>
      </c>
      <c r="N195" s="7">
        <f>IF(A195="","",IF(K195="","ON YARD","DEPARTED"))</f>
        <v/>
      </c>
      <c r="O195" s="7" t="n"/>
      <c r="P195" s="7" t="n"/>
      <c r="Q195" s="7" t="n"/>
      <c r="R195" s="4">
        <f>IF(N195="ON YARD",M195+ROW()/1000000000,"")</f>
        <v/>
      </c>
    </row>
    <row r="196">
      <c r="A196" s="5" t="n"/>
      <c r="B196" s="6" t="n"/>
      <c r="C196" s="7" t="n"/>
      <c r="D196" s="7" t="n"/>
      <c r="E196" s="7" t="n"/>
      <c r="F196" s="7" t="n"/>
      <c r="G196" s="7" t="n"/>
      <c r="H196" s="7" t="n"/>
      <c r="I196" s="7" t="n"/>
      <c r="J196" s="7" t="n"/>
      <c r="K196" s="5" t="n"/>
      <c r="L196" s="6" t="n"/>
      <c r="M196" s="8">
        <f>IF(A196="","",IF(K196="",NOW()-(A196+B196),(K196+L196)-(A196+B196)))</f>
        <v/>
      </c>
      <c r="N196" s="7">
        <f>IF(A196="","",IF(K196="","ON YARD","DEPARTED"))</f>
        <v/>
      </c>
      <c r="O196" s="7" t="n"/>
      <c r="P196" s="7" t="n"/>
      <c r="Q196" s="7" t="n"/>
      <c r="R196" s="4">
        <f>IF(N196="ON YARD",M196+ROW()/1000000000,"")</f>
        <v/>
      </c>
    </row>
    <row r="197">
      <c r="A197" s="5" t="n"/>
      <c r="B197" s="6" t="n"/>
      <c r="C197" s="7" t="n"/>
      <c r="D197" s="7" t="n"/>
      <c r="E197" s="7" t="n"/>
      <c r="F197" s="7" t="n"/>
      <c r="G197" s="7" t="n"/>
      <c r="H197" s="7" t="n"/>
      <c r="I197" s="7" t="n"/>
      <c r="J197" s="7" t="n"/>
      <c r="K197" s="5" t="n"/>
      <c r="L197" s="6" t="n"/>
      <c r="M197" s="8">
        <f>IF(A197="","",IF(K197="",NOW()-(A197+B197),(K197+L197)-(A197+B197)))</f>
        <v/>
      </c>
      <c r="N197" s="7">
        <f>IF(A197="","",IF(K197="","ON YARD","DEPARTED"))</f>
        <v/>
      </c>
      <c r="O197" s="7" t="n"/>
      <c r="P197" s="7" t="n"/>
      <c r="Q197" s="7" t="n"/>
      <c r="R197" s="4">
        <f>IF(N197="ON YARD",M197+ROW()/1000000000,"")</f>
        <v/>
      </c>
    </row>
    <row r="198">
      <c r="A198" s="5" t="n"/>
      <c r="B198" s="6" t="n"/>
      <c r="C198" s="7" t="n"/>
      <c r="D198" s="7" t="n"/>
      <c r="E198" s="7" t="n"/>
      <c r="F198" s="7" t="n"/>
      <c r="G198" s="7" t="n"/>
      <c r="H198" s="7" t="n"/>
      <c r="I198" s="7" t="n"/>
      <c r="J198" s="7" t="n"/>
      <c r="K198" s="5" t="n"/>
      <c r="L198" s="6" t="n"/>
      <c r="M198" s="8">
        <f>IF(A198="","",IF(K198="",NOW()-(A198+B198),(K198+L198)-(A198+B198)))</f>
        <v/>
      </c>
      <c r="N198" s="7">
        <f>IF(A198="","",IF(K198="","ON YARD","DEPARTED"))</f>
        <v/>
      </c>
      <c r="O198" s="7" t="n"/>
      <c r="P198" s="7" t="n"/>
      <c r="Q198" s="7" t="n"/>
      <c r="R198" s="4">
        <f>IF(N198="ON YARD",M198+ROW()/1000000000,"")</f>
        <v/>
      </c>
    </row>
    <row r="199">
      <c r="A199" s="5" t="n"/>
      <c r="B199" s="6" t="n"/>
      <c r="C199" s="7" t="n"/>
      <c r="D199" s="7" t="n"/>
      <c r="E199" s="7" t="n"/>
      <c r="F199" s="7" t="n"/>
      <c r="G199" s="7" t="n"/>
      <c r="H199" s="7" t="n"/>
      <c r="I199" s="7" t="n"/>
      <c r="J199" s="7" t="n"/>
      <c r="K199" s="5" t="n"/>
      <c r="L199" s="6" t="n"/>
      <c r="M199" s="8">
        <f>IF(A199="","",IF(K199="",NOW()-(A199+B199),(K199+L199)-(A199+B199)))</f>
        <v/>
      </c>
      <c r="N199" s="7">
        <f>IF(A199="","",IF(K199="","ON YARD","DEPARTED"))</f>
        <v/>
      </c>
      <c r="O199" s="7" t="n"/>
      <c r="P199" s="7" t="n"/>
      <c r="Q199" s="7" t="n"/>
      <c r="R199" s="4">
        <f>IF(N199="ON YARD",M199+ROW()/1000000000,"")</f>
        <v/>
      </c>
    </row>
    <row r="200">
      <c r="A200" s="5" t="n"/>
      <c r="B200" s="6" t="n"/>
      <c r="C200" s="7" t="n"/>
      <c r="D200" s="7" t="n"/>
      <c r="E200" s="7" t="n"/>
      <c r="F200" s="7" t="n"/>
      <c r="G200" s="7" t="n"/>
      <c r="H200" s="7" t="n"/>
      <c r="I200" s="7" t="n"/>
      <c r="J200" s="7" t="n"/>
      <c r="K200" s="5" t="n"/>
      <c r="L200" s="6" t="n"/>
      <c r="M200" s="8">
        <f>IF(A200="","",IF(K200="",NOW()-(A200+B200),(K200+L200)-(A200+B200)))</f>
        <v/>
      </c>
      <c r="N200" s="7">
        <f>IF(A200="","",IF(K200="","ON YARD","DEPARTED"))</f>
        <v/>
      </c>
      <c r="O200" s="7" t="n"/>
      <c r="P200" s="7" t="n"/>
      <c r="Q200" s="7" t="n"/>
      <c r="R200" s="4">
        <f>IF(N200="ON YARD",M200+ROW()/1000000000,"")</f>
        <v/>
      </c>
    </row>
    <row r="201">
      <c r="A201" s="5" t="n"/>
      <c r="B201" s="6" t="n"/>
      <c r="C201" s="7" t="n"/>
      <c r="D201" s="7" t="n"/>
      <c r="E201" s="7" t="n"/>
      <c r="F201" s="7" t="n"/>
      <c r="G201" s="7" t="n"/>
      <c r="H201" s="7" t="n"/>
      <c r="I201" s="7" t="n"/>
      <c r="J201" s="7" t="n"/>
      <c r="K201" s="5" t="n"/>
      <c r="L201" s="6" t="n"/>
      <c r="M201" s="8">
        <f>IF(A201="","",IF(K201="",NOW()-(A201+B201),(K201+L201)-(A201+B201)))</f>
        <v/>
      </c>
      <c r="N201" s="7">
        <f>IF(A201="","",IF(K201="","ON YARD","DEPARTED"))</f>
        <v/>
      </c>
      <c r="O201" s="7" t="n"/>
      <c r="P201" s="7" t="n"/>
      <c r="Q201" s="7" t="n"/>
      <c r="R201" s="4">
        <f>IF(N201="ON YARD",M201+ROW()/1000000000,"")</f>
        <v/>
      </c>
    </row>
    <row r="202">
      <c r="A202" s="5" t="n"/>
      <c r="B202" s="6" t="n"/>
      <c r="C202" s="7" t="n"/>
      <c r="D202" s="7" t="n"/>
      <c r="E202" s="7" t="n"/>
      <c r="F202" s="7" t="n"/>
      <c r="G202" s="7" t="n"/>
      <c r="H202" s="7" t="n"/>
      <c r="I202" s="7" t="n"/>
      <c r="J202" s="7" t="n"/>
      <c r="K202" s="5" t="n"/>
      <c r="L202" s="6" t="n"/>
      <c r="M202" s="8">
        <f>IF(A202="","",IF(K202="",NOW()-(A202+B202),(K202+L202)-(A202+B202)))</f>
        <v/>
      </c>
      <c r="N202" s="7">
        <f>IF(A202="","",IF(K202="","ON YARD","DEPARTED"))</f>
        <v/>
      </c>
      <c r="O202" s="7" t="n"/>
      <c r="P202" s="7" t="n"/>
      <c r="Q202" s="7" t="n"/>
      <c r="R202" s="4">
        <f>IF(N202="ON YARD",M202+ROW()/1000000000,"")</f>
        <v/>
      </c>
    </row>
    <row r="203">
      <c r="A203" s="5" t="n"/>
      <c r="B203" s="6" t="n"/>
      <c r="C203" s="7" t="n"/>
      <c r="D203" s="7" t="n"/>
      <c r="E203" s="7" t="n"/>
      <c r="F203" s="7" t="n"/>
      <c r="G203" s="7" t="n"/>
      <c r="H203" s="7" t="n"/>
      <c r="I203" s="7" t="n"/>
      <c r="J203" s="7" t="n"/>
      <c r="K203" s="5" t="n"/>
      <c r="L203" s="6" t="n"/>
      <c r="M203" s="8">
        <f>IF(A203="","",IF(K203="",NOW()-(A203+B203),(K203+L203)-(A203+B203)))</f>
        <v/>
      </c>
      <c r="N203" s="7">
        <f>IF(A203="","",IF(K203="","ON YARD","DEPARTED"))</f>
        <v/>
      </c>
      <c r="O203" s="7" t="n"/>
      <c r="P203" s="7" t="n"/>
      <c r="Q203" s="7" t="n"/>
      <c r="R203" s="4">
        <f>IF(N203="ON YARD",M203+ROW()/1000000000,"")</f>
        <v/>
      </c>
    </row>
    <row r="204">
      <c r="A204" s="5" t="n"/>
      <c r="B204" s="6" t="n"/>
      <c r="C204" s="7" t="n"/>
      <c r="D204" s="7" t="n"/>
      <c r="E204" s="7" t="n"/>
      <c r="F204" s="7" t="n"/>
      <c r="G204" s="7" t="n"/>
      <c r="H204" s="7" t="n"/>
      <c r="I204" s="7" t="n"/>
      <c r="J204" s="7" t="n"/>
      <c r="K204" s="5" t="n"/>
      <c r="L204" s="6" t="n"/>
      <c r="M204" s="8">
        <f>IF(A204="","",IF(K204="",NOW()-(A204+B204),(K204+L204)-(A204+B204)))</f>
        <v/>
      </c>
      <c r="N204" s="7">
        <f>IF(A204="","",IF(K204="","ON YARD","DEPARTED"))</f>
        <v/>
      </c>
      <c r="O204" s="7" t="n"/>
      <c r="P204" s="7" t="n"/>
      <c r="Q204" s="7" t="n"/>
      <c r="R204" s="4">
        <f>IF(N204="ON YARD",M204+ROW()/1000000000,"")</f>
        <v/>
      </c>
    </row>
  </sheetData>
  <autoFilter ref="A4:Q204"/>
  <conditionalFormatting sqref="M5:M204">
    <cfRule type="expression" priority="1" dxfId="0">
      <formula>AND($N5="ON YARD",$M5&gt;=5)</formula>
    </cfRule>
    <cfRule type="expression" priority="2" dxfId="1">
      <formula>AND($N5="ON YARD",$M5&gt;=2,$M5&lt;5)</formula>
    </cfRule>
  </conditionalFormatting>
  <conditionalFormatting sqref="N5:N204">
    <cfRule type="cellIs" priority="3" operator="equal" dxfId="2">
      <formula>"ON YARD"</formula>
    </cfRule>
  </conditionalFormatting>
  <conditionalFormatting sqref="O5:O204">
    <cfRule type="expression" priority="4" dxfId="0">
      <formula>AND($N5="DEPARTED",$E5="LOADED",$O5&lt;&gt;"",$O5&lt;&gt;$F5)</formula>
    </cfRule>
  </conditionalFormatting>
  <dataValidations count="1">
    <dataValidation sqref="E5:E204" showDropDown="0" showInputMessage="0" showErrorMessage="0" allowBlank="1" type="list">
      <formula1>"LOADED,EMPTY"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8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14" customWidth="1" min="3" max="3"/>
    <col width="14" customWidth="1" min="4" max="4"/>
    <col width="13" customWidth="1" min="5" max="5"/>
    <col width="12" customWidth="1" min="6" max="6"/>
    <col width="12" customWidth="1" min="7" max="7"/>
    <col width="12" customWidth="1" min="8" max="8"/>
  </cols>
  <sheetData>
    <row r="1">
      <c r="A1" s="1" t="inlineStr">
        <is>
          <t>CURRENT YARD — what is sitting in each spot right now (auto from Yard Log)</t>
        </is>
      </c>
    </row>
    <row r="2">
      <c r="A2" s="2" t="inlineStr">
        <is>
          <t>Only edit column A (your spot names). Everything else looks up the newest ON YARD row for that spot in the Yard Log.</t>
        </is>
      </c>
    </row>
    <row r="4" ht="30" customHeight="1">
      <c r="A4" s="3" t="inlineStr">
        <is>
          <t>Spot</t>
        </is>
      </c>
      <c r="B4" s="3" t="inlineStr">
        <is>
          <t>Trailer #</t>
        </is>
      </c>
      <c r="C4" s="3" t="inlineStr">
        <is>
          <t>Carrier</t>
        </is>
      </c>
      <c r="D4" s="3" t="inlineStr">
        <is>
          <t>Loaded / Empty</t>
        </is>
      </c>
      <c r="E4" s="3" t="inlineStr">
        <is>
          <t>Seal #</t>
        </is>
      </c>
      <c r="F4" s="3" t="inlineStr">
        <is>
          <t>Date In</t>
        </is>
      </c>
      <c r="G4" s="3" t="inlineStr">
        <is>
          <t>Dwell (days)</t>
        </is>
      </c>
      <c r="H4" s="3" t="inlineStr">
        <is>
          <t>Occupied?</t>
        </is>
      </c>
    </row>
    <row r="5">
      <c r="A5" s="7" t="inlineStr">
        <is>
          <t>A-01</t>
        </is>
      </c>
      <c r="B5" s="7">
        <f>IFERROR(LOOKUP(2,1/('Yard Log'!$G$5:$G$204=$A5)/('Yard Log'!$N$5:$N$204="ON YARD"),'Yard Log'!$C$5:$C$204),"")</f>
        <v/>
      </c>
      <c r="C5" s="7">
        <f>IFERROR(LOOKUP(2,1/('Yard Log'!$G$5:$G$204=$A5)/('Yard Log'!$N$5:$N$204="ON YARD"),'Yard Log'!$D$5:$D$204),"")</f>
        <v/>
      </c>
      <c r="D5" s="7">
        <f>IFERROR(LOOKUP(2,1/('Yard Log'!$G$5:$G$204=$A5)/('Yard Log'!$N$5:$N$204="ON YARD"),'Yard Log'!$E$5:$E$204),"")</f>
        <v/>
      </c>
      <c r="E5" s="7">
        <f>IFERROR(LOOKUP(2,1/('Yard Log'!$G$5:$G$204=$A5)/('Yard Log'!$N$5:$N$204="ON YARD"),'Yard Log'!$F$5:$F$204),"")</f>
        <v/>
      </c>
      <c r="F5" s="5">
        <f>IFERROR(LOOKUP(2,1/('Yard Log'!$G$5:$G$204=$A5)/('Yard Log'!$N$5:$N$204="ON YARD"),'Yard Log'!$A$5:$A$204),"")</f>
        <v/>
      </c>
      <c r="G5" s="8">
        <f>IFERROR(LOOKUP(2,1/('Yard Log'!$G$5:$G$204=$A5)/('Yard Log'!$N$5:$N$204="ON YARD"),'Yard Log'!$M$5:$M$204),"")</f>
        <v/>
      </c>
      <c r="H5" s="7">
        <f>IF(B5="","EMPTY","OCCUPIED")</f>
        <v/>
      </c>
    </row>
    <row r="6">
      <c r="A6" s="7" t="inlineStr">
        <is>
          <t>A-02</t>
        </is>
      </c>
      <c r="B6" s="7">
        <f>IFERROR(LOOKUP(2,1/('Yard Log'!$G$5:$G$204=$A6)/('Yard Log'!$N$5:$N$204="ON YARD"),'Yard Log'!$C$5:$C$204),"")</f>
        <v/>
      </c>
      <c r="C6" s="7">
        <f>IFERROR(LOOKUP(2,1/('Yard Log'!$G$5:$G$204=$A6)/('Yard Log'!$N$5:$N$204="ON YARD"),'Yard Log'!$D$5:$D$204),"")</f>
        <v/>
      </c>
      <c r="D6" s="7">
        <f>IFERROR(LOOKUP(2,1/('Yard Log'!$G$5:$G$204=$A6)/('Yard Log'!$N$5:$N$204="ON YARD"),'Yard Log'!$E$5:$E$204),"")</f>
        <v/>
      </c>
      <c r="E6" s="7">
        <f>IFERROR(LOOKUP(2,1/('Yard Log'!$G$5:$G$204=$A6)/('Yard Log'!$N$5:$N$204="ON YARD"),'Yard Log'!$F$5:$F$204),"")</f>
        <v/>
      </c>
      <c r="F6" s="5">
        <f>IFERROR(LOOKUP(2,1/('Yard Log'!$G$5:$G$204=$A6)/('Yard Log'!$N$5:$N$204="ON YARD"),'Yard Log'!$A$5:$A$204),"")</f>
        <v/>
      </c>
      <c r="G6" s="8">
        <f>IFERROR(LOOKUP(2,1/('Yard Log'!$G$5:$G$204=$A6)/('Yard Log'!$N$5:$N$204="ON YARD"),'Yard Log'!$M$5:$M$204),"")</f>
        <v/>
      </c>
      <c r="H6" s="7">
        <f>IF(B6="","EMPTY","OCCUPIED")</f>
        <v/>
      </c>
    </row>
    <row r="7">
      <c r="A7" s="7" t="inlineStr">
        <is>
          <t>A-03</t>
        </is>
      </c>
      <c r="B7" s="7">
        <f>IFERROR(LOOKUP(2,1/('Yard Log'!$G$5:$G$204=$A7)/('Yard Log'!$N$5:$N$204="ON YARD"),'Yard Log'!$C$5:$C$204),"")</f>
        <v/>
      </c>
      <c r="C7" s="7">
        <f>IFERROR(LOOKUP(2,1/('Yard Log'!$G$5:$G$204=$A7)/('Yard Log'!$N$5:$N$204="ON YARD"),'Yard Log'!$D$5:$D$204),"")</f>
        <v/>
      </c>
      <c r="D7" s="7">
        <f>IFERROR(LOOKUP(2,1/('Yard Log'!$G$5:$G$204=$A7)/('Yard Log'!$N$5:$N$204="ON YARD"),'Yard Log'!$E$5:$E$204),"")</f>
        <v/>
      </c>
      <c r="E7" s="7">
        <f>IFERROR(LOOKUP(2,1/('Yard Log'!$G$5:$G$204=$A7)/('Yard Log'!$N$5:$N$204="ON YARD"),'Yard Log'!$F$5:$F$204),"")</f>
        <v/>
      </c>
      <c r="F7" s="5">
        <f>IFERROR(LOOKUP(2,1/('Yard Log'!$G$5:$G$204=$A7)/('Yard Log'!$N$5:$N$204="ON YARD"),'Yard Log'!$A$5:$A$204),"")</f>
        <v/>
      </c>
      <c r="G7" s="8">
        <f>IFERROR(LOOKUP(2,1/('Yard Log'!$G$5:$G$204=$A7)/('Yard Log'!$N$5:$N$204="ON YARD"),'Yard Log'!$M$5:$M$204),"")</f>
        <v/>
      </c>
      <c r="H7" s="7">
        <f>IF(B7="","EMPTY","OCCUPIED")</f>
        <v/>
      </c>
    </row>
    <row r="8">
      <c r="A8" s="7" t="inlineStr">
        <is>
          <t>A-04</t>
        </is>
      </c>
      <c r="B8" s="7">
        <f>IFERROR(LOOKUP(2,1/('Yard Log'!$G$5:$G$204=$A8)/('Yard Log'!$N$5:$N$204="ON YARD"),'Yard Log'!$C$5:$C$204),"")</f>
        <v/>
      </c>
      <c r="C8" s="7">
        <f>IFERROR(LOOKUP(2,1/('Yard Log'!$G$5:$G$204=$A8)/('Yard Log'!$N$5:$N$204="ON YARD"),'Yard Log'!$D$5:$D$204),"")</f>
        <v/>
      </c>
      <c r="D8" s="7">
        <f>IFERROR(LOOKUP(2,1/('Yard Log'!$G$5:$G$204=$A8)/('Yard Log'!$N$5:$N$204="ON YARD"),'Yard Log'!$E$5:$E$204),"")</f>
        <v/>
      </c>
      <c r="E8" s="7">
        <f>IFERROR(LOOKUP(2,1/('Yard Log'!$G$5:$G$204=$A8)/('Yard Log'!$N$5:$N$204="ON YARD"),'Yard Log'!$F$5:$F$204),"")</f>
        <v/>
      </c>
      <c r="F8" s="5">
        <f>IFERROR(LOOKUP(2,1/('Yard Log'!$G$5:$G$204=$A8)/('Yard Log'!$N$5:$N$204="ON YARD"),'Yard Log'!$A$5:$A$204),"")</f>
        <v/>
      </c>
      <c r="G8" s="8">
        <f>IFERROR(LOOKUP(2,1/('Yard Log'!$G$5:$G$204=$A8)/('Yard Log'!$N$5:$N$204="ON YARD"),'Yard Log'!$M$5:$M$204),"")</f>
        <v/>
      </c>
      <c r="H8" s="7">
        <f>IF(B8="","EMPTY","OCCUPIED")</f>
        <v/>
      </c>
    </row>
    <row r="9">
      <c r="A9" s="7" t="inlineStr">
        <is>
          <t>A-05</t>
        </is>
      </c>
      <c r="B9" s="7">
        <f>IFERROR(LOOKUP(2,1/('Yard Log'!$G$5:$G$204=$A9)/('Yard Log'!$N$5:$N$204="ON YARD"),'Yard Log'!$C$5:$C$204),"")</f>
        <v/>
      </c>
      <c r="C9" s="7">
        <f>IFERROR(LOOKUP(2,1/('Yard Log'!$G$5:$G$204=$A9)/('Yard Log'!$N$5:$N$204="ON YARD"),'Yard Log'!$D$5:$D$204),"")</f>
        <v/>
      </c>
      <c r="D9" s="7">
        <f>IFERROR(LOOKUP(2,1/('Yard Log'!$G$5:$G$204=$A9)/('Yard Log'!$N$5:$N$204="ON YARD"),'Yard Log'!$E$5:$E$204),"")</f>
        <v/>
      </c>
      <c r="E9" s="7">
        <f>IFERROR(LOOKUP(2,1/('Yard Log'!$G$5:$G$204=$A9)/('Yard Log'!$N$5:$N$204="ON YARD"),'Yard Log'!$F$5:$F$204),"")</f>
        <v/>
      </c>
      <c r="F9" s="5">
        <f>IFERROR(LOOKUP(2,1/('Yard Log'!$G$5:$G$204=$A9)/('Yard Log'!$N$5:$N$204="ON YARD"),'Yard Log'!$A$5:$A$204),"")</f>
        <v/>
      </c>
      <c r="G9" s="8">
        <f>IFERROR(LOOKUP(2,1/('Yard Log'!$G$5:$G$204=$A9)/('Yard Log'!$N$5:$N$204="ON YARD"),'Yard Log'!$M$5:$M$204),"")</f>
        <v/>
      </c>
      <c r="H9" s="7">
        <f>IF(B9="","EMPTY","OCCUPIED")</f>
        <v/>
      </c>
    </row>
    <row r="10">
      <c r="A10" s="7" t="inlineStr">
        <is>
          <t>A-06</t>
        </is>
      </c>
      <c r="B10" s="7">
        <f>IFERROR(LOOKUP(2,1/('Yard Log'!$G$5:$G$204=$A10)/('Yard Log'!$N$5:$N$204="ON YARD"),'Yard Log'!$C$5:$C$204),"")</f>
        <v/>
      </c>
      <c r="C10" s="7">
        <f>IFERROR(LOOKUP(2,1/('Yard Log'!$G$5:$G$204=$A10)/('Yard Log'!$N$5:$N$204="ON YARD"),'Yard Log'!$D$5:$D$204),"")</f>
        <v/>
      </c>
      <c r="D10" s="7">
        <f>IFERROR(LOOKUP(2,1/('Yard Log'!$G$5:$G$204=$A10)/('Yard Log'!$N$5:$N$204="ON YARD"),'Yard Log'!$E$5:$E$204),"")</f>
        <v/>
      </c>
      <c r="E10" s="7">
        <f>IFERROR(LOOKUP(2,1/('Yard Log'!$G$5:$G$204=$A10)/('Yard Log'!$N$5:$N$204="ON YARD"),'Yard Log'!$F$5:$F$204),"")</f>
        <v/>
      </c>
      <c r="F10" s="5">
        <f>IFERROR(LOOKUP(2,1/('Yard Log'!$G$5:$G$204=$A10)/('Yard Log'!$N$5:$N$204="ON YARD"),'Yard Log'!$A$5:$A$204),"")</f>
        <v/>
      </c>
      <c r="G10" s="8">
        <f>IFERROR(LOOKUP(2,1/('Yard Log'!$G$5:$G$204=$A10)/('Yard Log'!$N$5:$N$204="ON YARD"),'Yard Log'!$M$5:$M$204),"")</f>
        <v/>
      </c>
      <c r="H10" s="7">
        <f>IF(B10="","EMPTY","OCCUPIED")</f>
        <v/>
      </c>
    </row>
    <row r="11">
      <c r="A11" s="7" t="inlineStr">
        <is>
          <t>A-07</t>
        </is>
      </c>
      <c r="B11" s="7">
        <f>IFERROR(LOOKUP(2,1/('Yard Log'!$G$5:$G$204=$A11)/('Yard Log'!$N$5:$N$204="ON YARD"),'Yard Log'!$C$5:$C$204),"")</f>
        <v/>
      </c>
      <c r="C11" s="7">
        <f>IFERROR(LOOKUP(2,1/('Yard Log'!$G$5:$G$204=$A11)/('Yard Log'!$N$5:$N$204="ON YARD"),'Yard Log'!$D$5:$D$204),"")</f>
        <v/>
      </c>
      <c r="D11" s="7">
        <f>IFERROR(LOOKUP(2,1/('Yard Log'!$G$5:$G$204=$A11)/('Yard Log'!$N$5:$N$204="ON YARD"),'Yard Log'!$E$5:$E$204),"")</f>
        <v/>
      </c>
      <c r="E11" s="7">
        <f>IFERROR(LOOKUP(2,1/('Yard Log'!$G$5:$G$204=$A11)/('Yard Log'!$N$5:$N$204="ON YARD"),'Yard Log'!$F$5:$F$204),"")</f>
        <v/>
      </c>
      <c r="F11" s="5">
        <f>IFERROR(LOOKUP(2,1/('Yard Log'!$G$5:$G$204=$A11)/('Yard Log'!$N$5:$N$204="ON YARD"),'Yard Log'!$A$5:$A$204),"")</f>
        <v/>
      </c>
      <c r="G11" s="8">
        <f>IFERROR(LOOKUP(2,1/('Yard Log'!$G$5:$G$204=$A11)/('Yard Log'!$N$5:$N$204="ON YARD"),'Yard Log'!$M$5:$M$204),"")</f>
        <v/>
      </c>
      <c r="H11" s="7">
        <f>IF(B11="","EMPTY","OCCUPIED")</f>
        <v/>
      </c>
    </row>
    <row r="12">
      <c r="A12" s="7" t="inlineStr">
        <is>
          <t>A-08</t>
        </is>
      </c>
      <c r="B12" s="7">
        <f>IFERROR(LOOKUP(2,1/('Yard Log'!$G$5:$G$204=$A12)/('Yard Log'!$N$5:$N$204="ON YARD"),'Yard Log'!$C$5:$C$204),"")</f>
        <v/>
      </c>
      <c r="C12" s="7">
        <f>IFERROR(LOOKUP(2,1/('Yard Log'!$G$5:$G$204=$A12)/('Yard Log'!$N$5:$N$204="ON YARD"),'Yard Log'!$D$5:$D$204),"")</f>
        <v/>
      </c>
      <c r="D12" s="7">
        <f>IFERROR(LOOKUP(2,1/('Yard Log'!$G$5:$G$204=$A12)/('Yard Log'!$N$5:$N$204="ON YARD"),'Yard Log'!$E$5:$E$204),"")</f>
        <v/>
      </c>
      <c r="E12" s="7">
        <f>IFERROR(LOOKUP(2,1/('Yard Log'!$G$5:$G$204=$A12)/('Yard Log'!$N$5:$N$204="ON YARD"),'Yard Log'!$F$5:$F$204),"")</f>
        <v/>
      </c>
      <c r="F12" s="5">
        <f>IFERROR(LOOKUP(2,1/('Yard Log'!$G$5:$G$204=$A12)/('Yard Log'!$N$5:$N$204="ON YARD"),'Yard Log'!$A$5:$A$204),"")</f>
        <v/>
      </c>
      <c r="G12" s="8">
        <f>IFERROR(LOOKUP(2,1/('Yard Log'!$G$5:$G$204=$A12)/('Yard Log'!$N$5:$N$204="ON YARD"),'Yard Log'!$M$5:$M$204),"")</f>
        <v/>
      </c>
      <c r="H12" s="7">
        <f>IF(B12="","EMPTY","OCCUPIED")</f>
        <v/>
      </c>
    </row>
    <row r="13">
      <c r="A13" s="7" t="inlineStr">
        <is>
          <t>A-09</t>
        </is>
      </c>
      <c r="B13" s="7">
        <f>IFERROR(LOOKUP(2,1/('Yard Log'!$G$5:$G$204=$A13)/('Yard Log'!$N$5:$N$204="ON YARD"),'Yard Log'!$C$5:$C$204),"")</f>
        <v/>
      </c>
      <c r="C13" s="7">
        <f>IFERROR(LOOKUP(2,1/('Yard Log'!$G$5:$G$204=$A13)/('Yard Log'!$N$5:$N$204="ON YARD"),'Yard Log'!$D$5:$D$204),"")</f>
        <v/>
      </c>
      <c r="D13" s="7">
        <f>IFERROR(LOOKUP(2,1/('Yard Log'!$G$5:$G$204=$A13)/('Yard Log'!$N$5:$N$204="ON YARD"),'Yard Log'!$E$5:$E$204),"")</f>
        <v/>
      </c>
      <c r="E13" s="7">
        <f>IFERROR(LOOKUP(2,1/('Yard Log'!$G$5:$G$204=$A13)/('Yard Log'!$N$5:$N$204="ON YARD"),'Yard Log'!$F$5:$F$204),"")</f>
        <v/>
      </c>
      <c r="F13" s="5">
        <f>IFERROR(LOOKUP(2,1/('Yard Log'!$G$5:$G$204=$A13)/('Yard Log'!$N$5:$N$204="ON YARD"),'Yard Log'!$A$5:$A$204),"")</f>
        <v/>
      </c>
      <c r="G13" s="8">
        <f>IFERROR(LOOKUP(2,1/('Yard Log'!$G$5:$G$204=$A13)/('Yard Log'!$N$5:$N$204="ON YARD"),'Yard Log'!$M$5:$M$204),"")</f>
        <v/>
      </c>
      <c r="H13" s="7">
        <f>IF(B13="","EMPTY","OCCUPIED")</f>
        <v/>
      </c>
    </row>
    <row r="14">
      <c r="A14" s="7" t="inlineStr">
        <is>
          <t>A-10</t>
        </is>
      </c>
      <c r="B14" s="7">
        <f>IFERROR(LOOKUP(2,1/('Yard Log'!$G$5:$G$204=$A14)/('Yard Log'!$N$5:$N$204="ON YARD"),'Yard Log'!$C$5:$C$204),"")</f>
        <v/>
      </c>
      <c r="C14" s="7">
        <f>IFERROR(LOOKUP(2,1/('Yard Log'!$G$5:$G$204=$A14)/('Yard Log'!$N$5:$N$204="ON YARD"),'Yard Log'!$D$5:$D$204),"")</f>
        <v/>
      </c>
      <c r="D14" s="7">
        <f>IFERROR(LOOKUP(2,1/('Yard Log'!$G$5:$G$204=$A14)/('Yard Log'!$N$5:$N$204="ON YARD"),'Yard Log'!$E$5:$E$204),"")</f>
        <v/>
      </c>
      <c r="E14" s="7">
        <f>IFERROR(LOOKUP(2,1/('Yard Log'!$G$5:$G$204=$A14)/('Yard Log'!$N$5:$N$204="ON YARD"),'Yard Log'!$F$5:$F$204),"")</f>
        <v/>
      </c>
      <c r="F14" s="5">
        <f>IFERROR(LOOKUP(2,1/('Yard Log'!$G$5:$G$204=$A14)/('Yard Log'!$N$5:$N$204="ON YARD"),'Yard Log'!$A$5:$A$204),"")</f>
        <v/>
      </c>
      <c r="G14" s="8">
        <f>IFERROR(LOOKUP(2,1/('Yard Log'!$G$5:$G$204=$A14)/('Yard Log'!$N$5:$N$204="ON YARD"),'Yard Log'!$M$5:$M$204),"")</f>
        <v/>
      </c>
      <c r="H14" s="7">
        <f>IF(B14="","EMPTY","OCCUPIED")</f>
        <v/>
      </c>
    </row>
    <row r="15">
      <c r="A15" s="7" t="inlineStr">
        <is>
          <t>A-11</t>
        </is>
      </c>
      <c r="B15" s="7">
        <f>IFERROR(LOOKUP(2,1/('Yard Log'!$G$5:$G$204=$A15)/('Yard Log'!$N$5:$N$204="ON YARD"),'Yard Log'!$C$5:$C$204),"")</f>
        <v/>
      </c>
      <c r="C15" s="7">
        <f>IFERROR(LOOKUP(2,1/('Yard Log'!$G$5:$G$204=$A15)/('Yard Log'!$N$5:$N$204="ON YARD"),'Yard Log'!$D$5:$D$204),"")</f>
        <v/>
      </c>
      <c r="D15" s="7">
        <f>IFERROR(LOOKUP(2,1/('Yard Log'!$G$5:$G$204=$A15)/('Yard Log'!$N$5:$N$204="ON YARD"),'Yard Log'!$E$5:$E$204),"")</f>
        <v/>
      </c>
      <c r="E15" s="7">
        <f>IFERROR(LOOKUP(2,1/('Yard Log'!$G$5:$G$204=$A15)/('Yard Log'!$N$5:$N$204="ON YARD"),'Yard Log'!$F$5:$F$204),"")</f>
        <v/>
      </c>
      <c r="F15" s="5">
        <f>IFERROR(LOOKUP(2,1/('Yard Log'!$G$5:$G$204=$A15)/('Yard Log'!$N$5:$N$204="ON YARD"),'Yard Log'!$A$5:$A$204),"")</f>
        <v/>
      </c>
      <c r="G15" s="8">
        <f>IFERROR(LOOKUP(2,1/('Yard Log'!$G$5:$G$204=$A15)/('Yard Log'!$N$5:$N$204="ON YARD"),'Yard Log'!$M$5:$M$204),"")</f>
        <v/>
      </c>
      <c r="H15" s="7">
        <f>IF(B15="","EMPTY","OCCUPIED")</f>
        <v/>
      </c>
    </row>
    <row r="16">
      <c r="A16" s="7" t="inlineStr">
        <is>
          <t>A-12</t>
        </is>
      </c>
      <c r="B16" s="7">
        <f>IFERROR(LOOKUP(2,1/('Yard Log'!$G$5:$G$204=$A16)/('Yard Log'!$N$5:$N$204="ON YARD"),'Yard Log'!$C$5:$C$204),"")</f>
        <v/>
      </c>
      <c r="C16" s="7">
        <f>IFERROR(LOOKUP(2,1/('Yard Log'!$G$5:$G$204=$A16)/('Yard Log'!$N$5:$N$204="ON YARD"),'Yard Log'!$D$5:$D$204),"")</f>
        <v/>
      </c>
      <c r="D16" s="7">
        <f>IFERROR(LOOKUP(2,1/('Yard Log'!$G$5:$G$204=$A16)/('Yard Log'!$N$5:$N$204="ON YARD"),'Yard Log'!$E$5:$E$204),"")</f>
        <v/>
      </c>
      <c r="E16" s="7">
        <f>IFERROR(LOOKUP(2,1/('Yard Log'!$G$5:$G$204=$A16)/('Yard Log'!$N$5:$N$204="ON YARD"),'Yard Log'!$F$5:$F$204),"")</f>
        <v/>
      </c>
      <c r="F16" s="5">
        <f>IFERROR(LOOKUP(2,1/('Yard Log'!$G$5:$G$204=$A16)/('Yard Log'!$N$5:$N$204="ON YARD"),'Yard Log'!$A$5:$A$204),"")</f>
        <v/>
      </c>
      <c r="G16" s="8">
        <f>IFERROR(LOOKUP(2,1/('Yard Log'!$G$5:$G$204=$A16)/('Yard Log'!$N$5:$N$204="ON YARD"),'Yard Log'!$M$5:$M$204),"")</f>
        <v/>
      </c>
      <c r="H16" s="7">
        <f>IF(B16="","EMPTY","OCCUPIED")</f>
        <v/>
      </c>
    </row>
    <row r="17">
      <c r="A17" s="7" t="inlineStr">
        <is>
          <t>A-13</t>
        </is>
      </c>
      <c r="B17" s="7">
        <f>IFERROR(LOOKUP(2,1/('Yard Log'!$G$5:$G$204=$A17)/('Yard Log'!$N$5:$N$204="ON YARD"),'Yard Log'!$C$5:$C$204),"")</f>
        <v/>
      </c>
      <c r="C17" s="7">
        <f>IFERROR(LOOKUP(2,1/('Yard Log'!$G$5:$G$204=$A17)/('Yard Log'!$N$5:$N$204="ON YARD"),'Yard Log'!$D$5:$D$204),"")</f>
        <v/>
      </c>
      <c r="D17" s="7">
        <f>IFERROR(LOOKUP(2,1/('Yard Log'!$G$5:$G$204=$A17)/('Yard Log'!$N$5:$N$204="ON YARD"),'Yard Log'!$E$5:$E$204),"")</f>
        <v/>
      </c>
      <c r="E17" s="7">
        <f>IFERROR(LOOKUP(2,1/('Yard Log'!$G$5:$G$204=$A17)/('Yard Log'!$N$5:$N$204="ON YARD"),'Yard Log'!$F$5:$F$204),"")</f>
        <v/>
      </c>
      <c r="F17" s="5">
        <f>IFERROR(LOOKUP(2,1/('Yard Log'!$G$5:$G$204=$A17)/('Yard Log'!$N$5:$N$204="ON YARD"),'Yard Log'!$A$5:$A$204),"")</f>
        <v/>
      </c>
      <c r="G17" s="8">
        <f>IFERROR(LOOKUP(2,1/('Yard Log'!$G$5:$G$204=$A17)/('Yard Log'!$N$5:$N$204="ON YARD"),'Yard Log'!$M$5:$M$204),"")</f>
        <v/>
      </c>
      <c r="H17" s="7">
        <f>IF(B17="","EMPTY","OCCUPIED")</f>
        <v/>
      </c>
    </row>
    <row r="18">
      <c r="A18" s="7" t="inlineStr">
        <is>
          <t>A-14</t>
        </is>
      </c>
      <c r="B18" s="7">
        <f>IFERROR(LOOKUP(2,1/('Yard Log'!$G$5:$G$204=$A18)/('Yard Log'!$N$5:$N$204="ON YARD"),'Yard Log'!$C$5:$C$204),"")</f>
        <v/>
      </c>
      <c r="C18" s="7">
        <f>IFERROR(LOOKUP(2,1/('Yard Log'!$G$5:$G$204=$A18)/('Yard Log'!$N$5:$N$204="ON YARD"),'Yard Log'!$D$5:$D$204),"")</f>
        <v/>
      </c>
      <c r="D18" s="7">
        <f>IFERROR(LOOKUP(2,1/('Yard Log'!$G$5:$G$204=$A18)/('Yard Log'!$N$5:$N$204="ON YARD"),'Yard Log'!$E$5:$E$204),"")</f>
        <v/>
      </c>
      <c r="E18" s="7">
        <f>IFERROR(LOOKUP(2,1/('Yard Log'!$G$5:$G$204=$A18)/('Yard Log'!$N$5:$N$204="ON YARD"),'Yard Log'!$F$5:$F$204),"")</f>
        <v/>
      </c>
      <c r="F18" s="5">
        <f>IFERROR(LOOKUP(2,1/('Yard Log'!$G$5:$G$204=$A18)/('Yard Log'!$N$5:$N$204="ON YARD"),'Yard Log'!$A$5:$A$204),"")</f>
        <v/>
      </c>
      <c r="G18" s="8">
        <f>IFERROR(LOOKUP(2,1/('Yard Log'!$G$5:$G$204=$A18)/('Yard Log'!$N$5:$N$204="ON YARD"),'Yard Log'!$M$5:$M$204),"")</f>
        <v/>
      </c>
      <c r="H18" s="7">
        <f>IF(B18="","EMPTY","OCCUPIED")</f>
        <v/>
      </c>
    </row>
    <row r="19">
      <c r="A19" s="7" t="inlineStr">
        <is>
          <t>A-15</t>
        </is>
      </c>
      <c r="B19" s="7">
        <f>IFERROR(LOOKUP(2,1/('Yard Log'!$G$5:$G$204=$A19)/('Yard Log'!$N$5:$N$204="ON YARD"),'Yard Log'!$C$5:$C$204),"")</f>
        <v/>
      </c>
      <c r="C19" s="7">
        <f>IFERROR(LOOKUP(2,1/('Yard Log'!$G$5:$G$204=$A19)/('Yard Log'!$N$5:$N$204="ON YARD"),'Yard Log'!$D$5:$D$204),"")</f>
        <v/>
      </c>
      <c r="D19" s="7">
        <f>IFERROR(LOOKUP(2,1/('Yard Log'!$G$5:$G$204=$A19)/('Yard Log'!$N$5:$N$204="ON YARD"),'Yard Log'!$E$5:$E$204),"")</f>
        <v/>
      </c>
      <c r="E19" s="7">
        <f>IFERROR(LOOKUP(2,1/('Yard Log'!$G$5:$G$204=$A19)/('Yard Log'!$N$5:$N$204="ON YARD"),'Yard Log'!$F$5:$F$204),"")</f>
        <v/>
      </c>
      <c r="F19" s="5">
        <f>IFERROR(LOOKUP(2,1/('Yard Log'!$G$5:$G$204=$A19)/('Yard Log'!$N$5:$N$204="ON YARD"),'Yard Log'!$A$5:$A$204),"")</f>
        <v/>
      </c>
      <c r="G19" s="8">
        <f>IFERROR(LOOKUP(2,1/('Yard Log'!$G$5:$G$204=$A19)/('Yard Log'!$N$5:$N$204="ON YARD"),'Yard Log'!$M$5:$M$204),"")</f>
        <v/>
      </c>
      <c r="H19" s="7">
        <f>IF(B19="","EMPTY","OCCUPIED")</f>
        <v/>
      </c>
    </row>
    <row r="20">
      <c r="A20" s="7" t="inlineStr">
        <is>
          <t>B-01</t>
        </is>
      </c>
      <c r="B20" s="7">
        <f>IFERROR(LOOKUP(2,1/('Yard Log'!$G$5:$G$204=$A20)/('Yard Log'!$N$5:$N$204="ON YARD"),'Yard Log'!$C$5:$C$204),"")</f>
        <v/>
      </c>
      <c r="C20" s="7">
        <f>IFERROR(LOOKUP(2,1/('Yard Log'!$G$5:$G$204=$A20)/('Yard Log'!$N$5:$N$204="ON YARD"),'Yard Log'!$D$5:$D$204),"")</f>
        <v/>
      </c>
      <c r="D20" s="7">
        <f>IFERROR(LOOKUP(2,1/('Yard Log'!$G$5:$G$204=$A20)/('Yard Log'!$N$5:$N$204="ON YARD"),'Yard Log'!$E$5:$E$204),"")</f>
        <v/>
      </c>
      <c r="E20" s="7">
        <f>IFERROR(LOOKUP(2,1/('Yard Log'!$G$5:$G$204=$A20)/('Yard Log'!$N$5:$N$204="ON YARD"),'Yard Log'!$F$5:$F$204),"")</f>
        <v/>
      </c>
      <c r="F20" s="5">
        <f>IFERROR(LOOKUP(2,1/('Yard Log'!$G$5:$G$204=$A20)/('Yard Log'!$N$5:$N$204="ON YARD"),'Yard Log'!$A$5:$A$204),"")</f>
        <v/>
      </c>
      <c r="G20" s="8">
        <f>IFERROR(LOOKUP(2,1/('Yard Log'!$G$5:$G$204=$A20)/('Yard Log'!$N$5:$N$204="ON YARD"),'Yard Log'!$M$5:$M$204),"")</f>
        <v/>
      </c>
      <c r="H20" s="7">
        <f>IF(B20="","EMPTY","OCCUPIED")</f>
        <v/>
      </c>
    </row>
    <row r="21">
      <c r="A21" s="7" t="inlineStr">
        <is>
          <t>B-02</t>
        </is>
      </c>
      <c r="B21" s="7">
        <f>IFERROR(LOOKUP(2,1/('Yard Log'!$G$5:$G$204=$A21)/('Yard Log'!$N$5:$N$204="ON YARD"),'Yard Log'!$C$5:$C$204),"")</f>
        <v/>
      </c>
      <c r="C21" s="7">
        <f>IFERROR(LOOKUP(2,1/('Yard Log'!$G$5:$G$204=$A21)/('Yard Log'!$N$5:$N$204="ON YARD"),'Yard Log'!$D$5:$D$204),"")</f>
        <v/>
      </c>
      <c r="D21" s="7">
        <f>IFERROR(LOOKUP(2,1/('Yard Log'!$G$5:$G$204=$A21)/('Yard Log'!$N$5:$N$204="ON YARD"),'Yard Log'!$E$5:$E$204),"")</f>
        <v/>
      </c>
      <c r="E21" s="7">
        <f>IFERROR(LOOKUP(2,1/('Yard Log'!$G$5:$G$204=$A21)/('Yard Log'!$N$5:$N$204="ON YARD"),'Yard Log'!$F$5:$F$204),"")</f>
        <v/>
      </c>
      <c r="F21" s="5">
        <f>IFERROR(LOOKUP(2,1/('Yard Log'!$G$5:$G$204=$A21)/('Yard Log'!$N$5:$N$204="ON YARD"),'Yard Log'!$A$5:$A$204),"")</f>
        <v/>
      </c>
      <c r="G21" s="8">
        <f>IFERROR(LOOKUP(2,1/('Yard Log'!$G$5:$G$204=$A21)/('Yard Log'!$N$5:$N$204="ON YARD"),'Yard Log'!$M$5:$M$204),"")</f>
        <v/>
      </c>
      <c r="H21" s="7">
        <f>IF(B21="","EMPTY","OCCUPIED")</f>
        <v/>
      </c>
    </row>
    <row r="22">
      <c r="A22" s="7" t="inlineStr">
        <is>
          <t>B-03</t>
        </is>
      </c>
      <c r="B22" s="7">
        <f>IFERROR(LOOKUP(2,1/('Yard Log'!$G$5:$G$204=$A22)/('Yard Log'!$N$5:$N$204="ON YARD"),'Yard Log'!$C$5:$C$204),"")</f>
        <v/>
      </c>
      <c r="C22" s="7">
        <f>IFERROR(LOOKUP(2,1/('Yard Log'!$G$5:$G$204=$A22)/('Yard Log'!$N$5:$N$204="ON YARD"),'Yard Log'!$D$5:$D$204),"")</f>
        <v/>
      </c>
      <c r="D22" s="7">
        <f>IFERROR(LOOKUP(2,1/('Yard Log'!$G$5:$G$204=$A22)/('Yard Log'!$N$5:$N$204="ON YARD"),'Yard Log'!$E$5:$E$204),"")</f>
        <v/>
      </c>
      <c r="E22" s="7">
        <f>IFERROR(LOOKUP(2,1/('Yard Log'!$G$5:$G$204=$A22)/('Yard Log'!$N$5:$N$204="ON YARD"),'Yard Log'!$F$5:$F$204),"")</f>
        <v/>
      </c>
      <c r="F22" s="5">
        <f>IFERROR(LOOKUP(2,1/('Yard Log'!$G$5:$G$204=$A22)/('Yard Log'!$N$5:$N$204="ON YARD"),'Yard Log'!$A$5:$A$204),"")</f>
        <v/>
      </c>
      <c r="G22" s="8">
        <f>IFERROR(LOOKUP(2,1/('Yard Log'!$G$5:$G$204=$A22)/('Yard Log'!$N$5:$N$204="ON YARD"),'Yard Log'!$M$5:$M$204),"")</f>
        <v/>
      </c>
      <c r="H22" s="7">
        <f>IF(B22="","EMPTY","OCCUPIED")</f>
        <v/>
      </c>
    </row>
    <row r="23">
      <c r="A23" s="7" t="inlineStr">
        <is>
          <t>B-04</t>
        </is>
      </c>
      <c r="B23" s="7">
        <f>IFERROR(LOOKUP(2,1/('Yard Log'!$G$5:$G$204=$A23)/('Yard Log'!$N$5:$N$204="ON YARD"),'Yard Log'!$C$5:$C$204),"")</f>
        <v/>
      </c>
      <c r="C23" s="7">
        <f>IFERROR(LOOKUP(2,1/('Yard Log'!$G$5:$G$204=$A23)/('Yard Log'!$N$5:$N$204="ON YARD"),'Yard Log'!$D$5:$D$204),"")</f>
        <v/>
      </c>
      <c r="D23" s="7">
        <f>IFERROR(LOOKUP(2,1/('Yard Log'!$G$5:$G$204=$A23)/('Yard Log'!$N$5:$N$204="ON YARD"),'Yard Log'!$E$5:$E$204),"")</f>
        <v/>
      </c>
      <c r="E23" s="7">
        <f>IFERROR(LOOKUP(2,1/('Yard Log'!$G$5:$G$204=$A23)/('Yard Log'!$N$5:$N$204="ON YARD"),'Yard Log'!$F$5:$F$204),"")</f>
        <v/>
      </c>
      <c r="F23" s="5">
        <f>IFERROR(LOOKUP(2,1/('Yard Log'!$G$5:$G$204=$A23)/('Yard Log'!$N$5:$N$204="ON YARD"),'Yard Log'!$A$5:$A$204),"")</f>
        <v/>
      </c>
      <c r="G23" s="8">
        <f>IFERROR(LOOKUP(2,1/('Yard Log'!$G$5:$G$204=$A23)/('Yard Log'!$N$5:$N$204="ON YARD"),'Yard Log'!$M$5:$M$204),"")</f>
        <v/>
      </c>
      <c r="H23" s="7">
        <f>IF(B23="","EMPTY","OCCUPIED")</f>
        <v/>
      </c>
    </row>
    <row r="24">
      <c r="A24" s="7" t="inlineStr">
        <is>
          <t>B-05</t>
        </is>
      </c>
      <c r="B24" s="7">
        <f>IFERROR(LOOKUP(2,1/('Yard Log'!$G$5:$G$204=$A24)/('Yard Log'!$N$5:$N$204="ON YARD"),'Yard Log'!$C$5:$C$204),"")</f>
        <v/>
      </c>
      <c r="C24" s="7">
        <f>IFERROR(LOOKUP(2,1/('Yard Log'!$G$5:$G$204=$A24)/('Yard Log'!$N$5:$N$204="ON YARD"),'Yard Log'!$D$5:$D$204),"")</f>
        <v/>
      </c>
      <c r="D24" s="7">
        <f>IFERROR(LOOKUP(2,1/('Yard Log'!$G$5:$G$204=$A24)/('Yard Log'!$N$5:$N$204="ON YARD"),'Yard Log'!$E$5:$E$204),"")</f>
        <v/>
      </c>
      <c r="E24" s="7">
        <f>IFERROR(LOOKUP(2,1/('Yard Log'!$G$5:$G$204=$A24)/('Yard Log'!$N$5:$N$204="ON YARD"),'Yard Log'!$F$5:$F$204),"")</f>
        <v/>
      </c>
      <c r="F24" s="5">
        <f>IFERROR(LOOKUP(2,1/('Yard Log'!$G$5:$G$204=$A24)/('Yard Log'!$N$5:$N$204="ON YARD"),'Yard Log'!$A$5:$A$204),"")</f>
        <v/>
      </c>
      <c r="G24" s="8">
        <f>IFERROR(LOOKUP(2,1/('Yard Log'!$G$5:$G$204=$A24)/('Yard Log'!$N$5:$N$204="ON YARD"),'Yard Log'!$M$5:$M$204),"")</f>
        <v/>
      </c>
      <c r="H24" s="7">
        <f>IF(B24="","EMPTY","OCCUPIED")</f>
        <v/>
      </c>
    </row>
    <row r="25">
      <c r="A25" s="7" t="inlineStr">
        <is>
          <t>B-06</t>
        </is>
      </c>
      <c r="B25" s="7">
        <f>IFERROR(LOOKUP(2,1/('Yard Log'!$G$5:$G$204=$A25)/('Yard Log'!$N$5:$N$204="ON YARD"),'Yard Log'!$C$5:$C$204),"")</f>
        <v/>
      </c>
      <c r="C25" s="7">
        <f>IFERROR(LOOKUP(2,1/('Yard Log'!$G$5:$G$204=$A25)/('Yard Log'!$N$5:$N$204="ON YARD"),'Yard Log'!$D$5:$D$204),"")</f>
        <v/>
      </c>
      <c r="D25" s="7">
        <f>IFERROR(LOOKUP(2,1/('Yard Log'!$G$5:$G$204=$A25)/('Yard Log'!$N$5:$N$204="ON YARD"),'Yard Log'!$E$5:$E$204),"")</f>
        <v/>
      </c>
      <c r="E25" s="7">
        <f>IFERROR(LOOKUP(2,1/('Yard Log'!$G$5:$G$204=$A25)/('Yard Log'!$N$5:$N$204="ON YARD"),'Yard Log'!$F$5:$F$204),"")</f>
        <v/>
      </c>
      <c r="F25" s="5">
        <f>IFERROR(LOOKUP(2,1/('Yard Log'!$G$5:$G$204=$A25)/('Yard Log'!$N$5:$N$204="ON YARD"),'Yard Log'!$A$5:$A$204),"")</f>
        <v/>
      </c>
      <c r="G25" s="8">
        <f>IFERROR(LOOKUP(2,1/('Yard Log'!$G$5:$G$204=$A25)/('Yard Log'!$N$5:$N$204="ON YARD"),'Yard Log'!$M$5:$M$204),"")</f>
        <v/>
      </c>
      <c r="H25" s="7">
        <f>IF(B25="","EMPTY","OCCUPIED")</f>
        <v/>
      </c>
    </row>
    <row r="26">
      <c r="A26" s="7" t="inlineStr">
        <is>
          <t>B-07</t>
        </is>
      </c>
      <c r="B26" s="7">
        <f>IFERROR(LOOKUP(2,1/('Yard Log'!$G$5:$G$204=$A26)/('Yard Log'!$N$5:$N$204="ON YARD"),'Yard Log'!$C$5:$C$204),"")</f>
        <v/>
      </c>
      <c r="C26" s="7">
        <f>IFERROR(LOOKUP(2,1/('Yard Log'!$G$5:$G$204=$A26)/('Yard Log'!$N$5:$N$204="ON YARD"),'Yard Log'!$D$5:$D$204),"")</f>
        <v/>
      </c>
      <c r="D26" s="7">
        <f>IFERROR(LOOKUP(2,1/('Yard Log'!$G$5:$G$204=$A26)/('Yard Log'!$N$5:$N$204="ON YARD"),'Yard Log'!$E$5:$E$204),"")</f>
        <v/>
      </c>
      <c r="E26" s="7">
        <f>IFERROR(LOOKUP(2,1/('Yard Log'!$G$5:$G$204=$A26)/('Yard Log'!$N$5:$N$204="ON YARD"),'Yard Log'!$F$5:$F$204),"")</f>
        <v/>
      </c>
      <c r="F26" s="5">
        <f>IFERROR(LOOKUP(2,1/('Yard Log'!$G$5:$G$204=$A26)/('Yard Log'!$N$5:$N$204="ON YARD"),'Yard Log'!$A$5:$A$204),"")</f>
        <v/>
      </c>
      <c r="G26" s="8">
        <f>IFERROR(LOOKUP(2,1/('Yard Log'!$G$5:$G$204=$A26)/('Yard Log'!$N$5:$N$204="ON YARD"),'Yard Log'!$M$5:$M$204),"")</f>
        <v/>
      </c>
      <c r="H26" s="7">
        <f>IF(B26="","EMPTY","OCCUPIED")</f>
        <v/>
      </c>
    </row>
    <row r="27">
      <c r="A27" s="7" t="inlineStr">
        <is>
          <t>B-08</t>
        </is>
      </c>
      <c r="B27" s="7">
        <f>IFERROR(LOOKUP(2,1/('Yard Log'!$G$5:$G$204=$A27)/('Yard Log'!$N$5:$N$204="ON YARD"),'Yard Log'!$C$5:$C$204),"")</f>
        <v/>
      </c>
      <c r="C27" s="7">
        <f>IFERROR(LOOKUP(2,1/('Yard Log'!$G$5:$G$204=$A27)/('Yard Log'!$N$5:$N$204="ON YARD"),'Yard Log'!$D$5:$D$204),"")</f>
        <v/>
      </c>
      <c r="D27" s="7">
        <f>IFERROR(LOOKUP(2,1/('Yard Log'!$G$5:$G$204=$A27)/('Yard Log'!$N$5:$N$204="ON YARD"),'Yard Log'!$E$5:$E$204),"")</f>
        <v/>
      </c>
      <c r="E27" s="7">
        <f>IFERROR(LOOKUP(2,1/('Yard Log'!$G$5:$G$204=$A27)/('Yard Log'!$N$5:$N$204="ON YARD"),'Yard Log'!$F$5:$F$204),"")</f>
        <v/>
      </c>
      <c r="F27" s="5">
        <f>IFERROR(LOOKUP(2,1/('Yard Log'!$G$5:$G$204=$A27)/('Yard Log'!$N$5:$N$204="ON YARD"),'Yard Log'!$A$5:$A$204),"")</f>
        <v/>
      </c>
      <c r="G27" s="8">
        <f>IFERROR(LOOKUP(2,1/('Yard Log'!$G$5:$G$204=$A27)/('Yard Log'!$N$5:$N$204="ON YARD"),'Yard Log'!$M$5:$M$204),"")</f>
        <v/>
      </c>
      <c r="H27" s="7">
        <f>IF(B27="","EMPTY","OCCUPIED")</f>
        <v/>
      </c>
    </row>
    <row r="28">
      <c r="A28" s="7" t="inlineStr">
        <is>
          <t>B-09</t>
        </is>
      </c>
      <c r="B28" s="7">
        <f>IFERROR(LOOKUP(2,1/('Yard Log'!$G$5:$G$204=$A28)/('Yard Log'!$N$5:$N$204="ON YARD"),'Yard Log'!$C$5:$C$204),"")</f>
        <v/>
      </c>
      <c r="C28" s="7">
        <f>IFERROR(LOOKUP(2,1/('Yard Log'!$G$5:$G$204=$A28)/('Yard Log'!$N$5:$N$204="ON YARD"),'Yard Log'!$D$5:$D$204),"")</f>
        <v/>
      </c>
      <c r="D28" s="7">
        <f>IFERROR(LOOKUP(2,1/('Yard Log'!$G$5:$G$204=$A28)/('Yard Log'!$N$5:$N$204="ON YARD"),'Yard Log'!$E$5:$E$204),"")</f>
        <v/>
      </c>
      <c r="E28" s="7">
        <f>IFERROR(LOOKUP(2,1/('Yard Log'!$G$5:$G$204=$A28)/('Yard Log'!$N$5:$N$204="ON YARD"),'Yard Log'!$F$5:$F$204),"")</f>
        <v/>
      </c>
      <c r="F28" s="5">
        <f>IFERROR(LOOKUP(2,1/('Yard Log'!$G$5:$G$204=$A28)/('Yard Log'!$N$5:$N$204="ON YARD"),'Yard Log'!$A$5:$A$204),"")</f>
        <v/>
      </c>
      <c r="G28" s="8">
        <f>IFERROR(LOOKUP(2,1/('Yard Log'!$G$5:$G$204=$A28)/('Yard Log'!$N$5:$N$204="ON YARD"),'Yard Log'!$M$5:$M$204),"")</f>
        <v/>
      </c>
      <c r="H28" s="7">
        <f>IF(B28="","EMPTY","OCCUPIED")</f>
        <v/>
      </c>
    </row>
    <row r="29">
      <c r="A29" s="7" t="inlineStr">
        <is>
          <t>B-10</t>
        </is>
      </c>
      <c r="B29" s="7">
        <f>IFERROR(LOOKUP(2,1/('Yard Log'!$G$5:$G$204=$A29)/('Yard Log'!$N$5:$N$204="ON YARD"),'Yard Log'!$C$5:$C$204),"")</f>
        <v/>
      </c>
      <c r="C29" s="7">
        <f>IFERROR(LOOKUP(2,1/('Yard Log'!$G$5:$G$204=$A29)/('Yard Log'!$N$5:$N$204="ON YARD"),'Yard Log'!$D$5:$D$204),"")</f>
        <v/>
      </c>
      <c r="D29" s="7">
        <f>IFERROR(LOOKUP(2,1/('Yard Log'!$G$5:$G$204=$A29)/('Yard Log'!$N$5:$N$204="ON YARD"),'Yard Log'!$E$5:$E$204),"")</f>
        <v/>
      </c>
      <c r="E29" s="7">
        <f>IFERROR(LOOKUP(2,1/('Yard Log'!$G$5:$G$204=$A29)/('Yard Log'!$N$5:$N$204="ON YARD"),'Yard Log'!$F$5:$F$204),"")</f>
        <v/>
      </c>
      <c r="F29" s="5">
        <f>IFERROR(LOOKUP(2,1/('Yard Log'!$G$5:$G$204=$A29)/('Yard Log'!$N$5:$N$204="ON YARD"),'Yard Log'!$A$5:$A$204),"")</f>
        <v/>
      </c>
      <c r="G29" s="8">
        <f>IFERROR(LOOKUP(2,1/('Yard Log'!$G$5:$G$204=$A29)/('Yard Log'!$N$5:$N$204="ON YARD"),'Yard Log'!$M$5:$M$204),"")</f>
        <v/>
      </c>
      <c r="H29" s="7">
        <f>IF(B29="","EMPTY","OCCUPIED")</f>
        <v/>
      </c>
    </row>
    <row r="30">
      <c r="A30" s="7" t="inlineStr">
        <is>
          <t>B-11</t>
        </is>
      </c>
      <c r="B30" s="7">
        <f>IFERROR(LOOKUP(2,1/('Yard Log'!$G$5:$G$204=$A30)/('Yard Log'!$N$5:$N$204="ON YARD"),'Yard Log'!$C$5:$C$204),"")</f>
        <v/>
      </c>
      <c r="C30" s="7">
        <f>IFERROR(LOOKUP(2,1/('Yard Log'!$G$5:$G$204=$A30)/('Yard Log'!$N$5:$N$204="ON YARD"),'Yard Log'!$D$5:$D$204),"")</f>
        <v/>
      </c>
      <c r="D30" s="7">
        <f>IFERROR(LOOKUP(2,1/('Yard Log'!$G$5:$G$204=$A30)/('Yard Log'!$N$5:$N$204="ON YARD"),'Yard Log'!$E$5:$E$204),"")</f>
        <v/>
      </c>
      <c r="E30" s="7">
        <f>IFERROR(LOOKUP(2,1/('Yard Log'!$G$5:$G$204=$A30)/('Yard Log'!$N$5:$N$204="ON YARD"),'Yard Log'!$F$5:$F$204),"")</f>
        <v/>
      </c>
      <c r="F30" s="5">
        <f>IFERROR(LOOKUP(2,1/('Yard Log'!$G$5:$G$204=$A30)/('Yard Log'!$N$5:$N$204="ON YARD"),'Yard Log'!$A$5:$A$204),"")</f>
        <v/>
      </c>
      <c r="G30" s="8">
        <f>IFERROR(LOOKUP(2,1/('Yard Log'!$G$5:$G$204=$A30)/('Yard Log'!$N$5:$N$204="ON YARD"),'Yard Log'!$M$5:$M$204),"")</f>
        <v/>
      </c>
      <c r="H30" s="7">
        <f>IF(B30="","EMPTY","OCCUPIED")</f>
        <v/>
      </c>
    </row>
    <row r="31">
      <c r="A31" s="7" t="inlineStr">
        <is>
          <t>B-12</t>
        </is>
      </c>
      <c r="B31" s="7">
        <f>IFERROR(LOOKUP(2,1/('Yard Log'!$G$5:$G$204=$A31)/('Yard Log'!$N$5:$N$204="ON YARD"),'Yard Log'!$C$5:$C$204),"")</f>
        <v/>
      </c>
      <c r="C31" s="7">
        <f>IFERROR(LOOKUP(2,1/('Yard Log'!$G$5:$G$204=$A31)/('Yard Log'!$N$5:$N$204="ON YARD"),'Yard Log'!$D$5:$D$204),"")</f>
        <v/>
      </c>
      <c r="D31" s="7">
        <f>IFERROR(LOOKUP(2,1/('Yard Log'!$G$5:$G$204=$A31)/('Yard Log'!$N$5:$N$204="ON YARD"),'Yard Log'!$E$5:$E$204),"")</f>
        <v/>
      </c>
      <c r="E31" s="7">
        <f>IFERROR(LOOKUP(2,1/('Yard Log'!$G$5:$G$204=$A31)/('Yard Log'!$N$5:$N$204="ON YARD"),'Yard Log'!$F$5:$F$204),"")</f>
        <v/>
      </c>
      <c r="F31" s="5">
        <f>IFERROR(LOOKUP(2,1/('Yard Log'!$G$5:$G$204=$A31)/('Yard Log'!$N$5:$N$204="ON YARD"),'Yard Log'!$A$5:$A$204),"")</f>
        <v/>
      </c>
      <c r="G31" s="8">
        <f>IFERROR(LOOKUP(2,1/('Yard Log'!$G$5:$G$204=$A31)/('Yard Log'!$N$5:$N$204="ON YARD"),'Yard Log'!$M$5:$M$204),"")</f>
        <v/>
      </c>
      <c r="H31" s="7">
        <f>IF(B31="","EMPTY","OCCUPIED")</f>
        <v/>
      </c>
    </row>
    <row r="32">
      <c r="A32" s="7" t="inlineStr">
        <is>
          <t>B-13</t>
        </is>
      </c>
      <c r="B32" s="7">
        <f>IFERROR(LOOKUP(2,1/('Yard Log'!$G$5:$G$204=$A32)/('Yard Log'!$N$5:$N$204="ON YARD"),'Yard Log'!$C$5:$C$204),"")</f>
        <v/>
      </c>
      <c r="C32" s="7">
        <f>IFERROR(LOOKUP(2,1/('Yard Log'!$G$5:$G$204=$A32)/('Yard Log'!$N$5:$N$204="ON YARD"),'Yard Log'!$D$5:$D$204),"")</f>
        <v/>
      </c>
      <c r="D32" s="7">
        <f>IFERROR(LOOKUP(2,1/('Yard Log'!$G$5:$G$204=$A32)/('Yard Log'!$N$5:$N$204="ON YARD"),'Yard Log'!$E$5:$E$204),"")</f>
        <v/>
      </c>
      <c r="E32" s="7">
        <f>IFERROR(LOOKUP(2,1/('Yard Log'!$G$5:$G$204=$A32)/('Yard Log'!$N$5:$N$204="ON YARD"),'Yard Log'!$F$5:$F$204),"")</f>
        <v/>
      </c>
      <c r="F32" s="5">
        <f>IFERROR(LOOKUP(2,1/('Yard Log'!$G$5:$G$204=$A32)/('Yard Log'!$N$5:$N$204="ON YARD"),'Yard Log'!$A$5:$A$204),"")</f>
        <v/>
      </c>
      <c r="G32" s="8">
        <f>IFERROR(LOOKUP(2,1/('Yard Log'!$G$5:$G$204=$A32)/('Yard Log'!$N$5:$N$204="ON YARD"),'Yard Log'!$M$5:$M$204),"")</f>
        <v/>
      </c>
      <c r="H32" s="7">
        <f>IF(B32="","EMPTY","OCCUPIED")</f>
        <v/>
      </c>
    </row>
    <row r="33">
      <c r="A33" s="7" t="inlineStr">
        <is>
          <t>B-14</t>
        </is>
      </c>
      <c r="B33" s="7">
        <f>IFERROR(LOOKUP(2,1/('Yard Log'!$G$5:$G$204=$A33)/('Yard Log'!$N$5:$N$204="ON YARD"),'Yard Log'!$C$5:$C$204),"")</f>
        <v/>
      </c>
      <c r="C33" s="7">
        <f>IFERROR(LOOKUP(2,1/('Yard Log'!$G$5:$G$204=$A33)/('Yard Log'!$N$5:$N$204="ON YARD"),'Yard Log'!$D$5:$D$204),"")</f>
        <v/>
      </c>
      <c r="D33" s="7">
        <f>IFERROR(LOOKUP(2,1/('Yard Log'!$G$5:$G$204=$A33)/('Yard Log'!$N$5:$N$204="ON YARD"),'Yard Log'!$E$5:$E$204),"")</f>
        <v/>
      </c>
      <c r="E33" s="7">
        <f>IFERROR(LOOKUP(2,1/('Yard Log'!$G$5:$G$204=$A33)/('Yard Log'!$N$5:$N$204="ON YARD"),'Yard Log'!$F$5:$F$204),"")</f>
        <v/>
      </c>
      <c r="F33" s="5">
        <f>IFERROR(LOOKUP(2,1/('Yard Log'!$G$5:$G$204=$A33)/('Yard Log'!$N$5:$N$204="ON YARD"),'Yard Log'!$A$5:$A$204),"")</f>
        <v/>
      </c>
      <c r="G33" s="8">
        <f>IFERROR(LOOKUP(2,1/('Yard Log'!$G$5:$G$204=$A33)/('Yard Log'!$N$5:$N$204="ON YARD"),'Yard Log'!$M$5:$M$204),"")</f>
        <v/>
      </c>
      <c r="H33" s="7">
        <f>IF(B33="","EMPTY","OCCUPIED")</f>
        <v/>
      </c>
    </row>
    <row r="34">
      <c r="A34" s="7" t="inlineStr">
        <is>
          <t>B-15</t>
        </is>
      </c>
      <c r="B34" s="7">
        <f>IFERROR(LOOKUP(2,1/('Yard Log'!$G$5:$G$204=$A34)/('Yard Log'!$N$5:$N$204="ON YARD"),'Yard Log'!$C$5:$C$204),"")</f>
        <v/>
      </c>
      <c r="C34" s="7">
        <f>IFERROR(LOOKUP(2,1/('Yard Log'!$G$5:$G$204=$A34)/('Yard Log'!$N$5:$N$204="ON YARD"),'Yard Log'!$D$5:$D$204),"")</f>
        <v/>
      </c>
      <c r="D34" s="7">
        <f>IFERROR(LOOKUP(2,1/('Yard Log'!$G$5:$G$204=$A34)/('Yard Log'!$N$5:$N$204="ON YARD"),'Yard Log'!$E$5:$E$204),"")</f>
        <v/>
      </c>
      <c r="E34" s="7">
        <f>IFERROR(LOOKUP(2,1/('Yard Log'!$G$5:$G$204=$A34)/('Yard Log'!$N$5:$N$204="ON YARD"),'Yard Log'!$F$5:$F$204),"")</f>
        <v/>
      </c>
      <c r="F34" s="5">
        <f>IFERROR(LOOKUP(2,1/('Yard Log'!$G$5:$G$204=$A34)/('Yard Log'!$N$5:$N$204="ON YARD"),'Yard Log'!$A$5:$A$204),"")</f>
        <v/>
      </c>
      <c r="G34" s="8">
        <f>IFERROR(LOOKUP(2,1/('Yard Log'!$G$5:$G$204=$A34)/('Yard Log'!$N$5:$N$204="ON YARD"),'Yard Log'!$M$5:$M$204),"")</f>
        <v/>
      </c>
      <c r="H34" s="7">
        <f>IF(B34="","EMPTY","OCCUPIED")</f>
        <v/>
      </c>
    </row>
    <row r="35">
      <c r="A35" s="7" t="inlineStr">
        <is>
          <t>C-01</t>
        </is>
      </c>
      <c r="B35" s="7">
        <f>IFERROR(LOOKUP(2,1/('Yard Log'!$G$5:$G$204=$A35)/('Yard Log'!$N$5:$N$204="ON YARD"),'Yard Log'!$C$5:$C$204),"")</f>
        <v/>
      </c>
      <c r="C35" s="7">
        <f>IFERROR(LOOKUP(2,1/('Yard Log'!$G$5:$G$204=$A35)/('Yard Log'!$N$5:$N$204="ON YARD"),'Yard Log'!$D$5:$D$204),"")</f>
        <v/>
      </c>
      <c r="D35" s="7">
        <f>IFERROR(LOOKUP(2,1/('Yard Log'!$G$5:$G$204=$A35)/('Yard Log'!$N$5:$N$204="ON YARD"),'Yard Log'!$E$5:$E$204),"")</f>
        <v/>
      </c>
      <c r="E35" s="7">
        <f>IFERROR(LOOKUP(2,1/('Yard Log'!$G$5:$G$204=$A35)/('Yard Log'!$N$5:$N$204="ON YARD"),'Yard Log'!$F$5:$F$204),"")</f>
        <v/>
      </c>
      <c r="F35" s="5">
        <f>IFERROR(LOOKUP(2,1/('Yard Log'!$G$5:$G$204=$A35)/('Yard Log'!$N$5:$N$204="ON YARD"),'Yard Log'!$A$5:$A$204),"")</f>
        <v/>
      </c>
      <c r="G35" s="8">
        <f>IFERROR(LOOKUP(2,1/('Yard Log'!$G$5:$G$204=$A35)/('Yard Log'!$N$5:$N$204="ON YARD"),'Yard Log'!$M$5:$M$204),"")</f>
        <v/>
      </c>
      <c r="H35" s="7">
        <f>IF(B35="","EMPTY","OCCUPIED")</f>
        <v/>
      </c>
    </row>
    <row r="36">
      <c r="A36" s="7" t="inlineStr">
        <is>
          <t>C-02</t>
        </is>
      </c>
      <c r="B36" s="7">
        <f>IFERROR(LOOKUP(2,1/('Yard Log'!$G$5:$G$204=$A36)/('Yard Log'!$N$5:$N$204="ON YARD"),'Yard Log'!$C$5:$C$204),"")</f>
        <v/>
      </c>
      <c r="C36" s="7">
        <f>IFERROR(LOOKUP(2,1/('Yard Log'!$G$5:$G$204=$A36)/('Yard Log'!$N$5:$N$204="ON YARD"),'Yard Log'!$D$5:$D$204),"")</f>
        <v/>
      </c>
      <c r="D36" s="7">
        <f>IFERROR(LOOKUP(2,1/('Yard Log'!$G$5:$G$204=$A36)/('Yard Log'!$N$5:$N$204="ON YARD"),'Yard Log'!$E$5:$E$204),"")</f>
        <v/>
      </c>
      <c r="E36" s="7">
        <f>IFERROR(LOOKUP(2,1/('Yard Log'!$G$5:$G$204=$A36)/('Yard Log'!$N$5:$N$204="ON YARD"),'Yard Log'!$F$5:$F$204),"")</f>
        <v/>
      </c>
      <c r="F36" s="5">
        <f>IFERROR(LOOKUP(2,1/('Yard Log'!$G$5:$G$204=$A36)/('Yard Log'!$N$5:$N$204="ON YARD"),'Yard Log'!$A$5:$A$204),"")</f>
        <v/>
      </c>
      <c r="G36" s="8">
        <f>IFERROR(LOOKUP(2,1/('Yard Log'!$G$5:$G$204=$A36)/('Yard Log'!$N$5:$N$204="ON YARD"),'Yard Log'!$M$5:$M$204),"")</f>
        <v/>
      </c>
      <c r="H36" s="7">
        <f>IF(B36="","EMPTY","OCCUPIED")</f>
        <v/>
      </c>
    </row>
    <row r="37">
      <c r="A37" s="7" t="inlineStr">
        <is>
          <t>C-03</t>
        </is>
      </c>
      <c r="B37" s="7">
        <f>IFERROR(LOOKUP(2,1/('Yard Log'!$G$5:$G$204=$A37)/('Yard Log'!$N$5:$N$204="ON YARD"),'Yard Log'!$C$5:$C$204),"")</f>
        <v/>
      </c>
      <c r="C37" s="7">
        <f>IFERROR(LOOKUP(2,1/('Yard Log'!$G$5:$G$204=$A37)/('Yard Log'!$N$5:$N$204="ON YARD"),'Yard Log'!$D$5:$D$204),"")</f>
        <v/>
      </c>
      <c r="D37" s="7">
        <f>IFERROR(LOOKUP(2,1/('Yard Log'!$G$5:$G$204=$A37)/('Yard Log'!$N$5:$N$204="ON YARD"),'Yard Log'!$E$5:$E$204),"")</f>
        <v/>
      </c>
      <c r="E37" s="7">
        <f>IFERROR(LOOKUP(2,1/('Yard Log'!$G$5:$G$204=$A37)/('Yard Log'!$N$5:$N$204="ON YARD"),'Yard Log'!$F$5:$F$204),"")</f>
        <v/>
      </c>
      <c r="F37" s="5">
        <f>IFERROR(LOOKUP(2,1/('Yard Log'!$G$5:$G$204=$A37)/('Yard Log'!$N$5:$N$204="ON YARD"),'Yard Log'!$A$5:$A$204),"")</f>
        <v/>
      </c>
      <c r="G37" s="8">
        <f>IFERROR(LOOKUP(2,1/('Yard Log'!$G$5:$G$204=$A37)/('Yard Log'!$N$5:$N$204="ON YARD"),'Yard Log'!$M$5:$M$204),"")</f>
        <v/>
      </c>
      <c r="H37" s="7">
        <f>IF(B37="","EMPTY","OCCUPIED")</f>
        <v/>
      </c>
    </row>
    <row r="38">
      <c r="A38" s="7" t="inlineStr">
        <is>
          <t>C-04</t>
        </is>
      </c>
      <c r="B38" s="7">
        <f>IFERROR(LOOKUP(2,1/('Yard Log'!$G$5:$G$204=$A38)/('Yard Log'!$N$5:$N$204="ON YARD"),'Yard Log'!$C$5:$C$204),"")</f>
        <v/>
      </c>
      <c r="C38" s="7">
        <f>IFERROR(LOOKUP(2,1/('Yard Log'!$G$5:$G$204=$A38)/('Yard Log'!$N$5:$N$204="ON YARD"),'Yard Log'!$D$5:$D$204),"")</f>
        <v/>
      </c>
      <c r="D38" s="7">
        <f>IFERROR(LOOKUP(2,1/('Yard Log'!$G$5:$G$204=$A38)/('Yard Log'!$N$5:$N$204="ON YARD"),'Yard Log'!$E$5:$E$204),"")</f>
        <v/>
      </c>
      <c r="E38" s="7">
        <f>IFERROR(LOOKUP(2,1/('Yard Log'!$G$5:$G$204=$A38)/('Yard Log'!$N$5:$N$204="ON YARD"),'Yard Log'!$F$5:$F$204),"")</f>
        <v/>
      </c>
      <c r="F38" s="5">
        <f>IFERROR(LOOKUP(2,1/('Yard Log'!$G$5:$G$204=$A38)/('Yard Log'!$N$5:$N$204="ON YARD"),'Yard Log'!$A$5:$A$204),"")</f>
        <v/>
      </c>
      <c r="G38" s="8">
        <f>IFERROR(LOOKUP(2,1/('Yard Log'!$G$5:$G$204=$A38)/('Yard Log'!$N$5:$N$204="ON YARD"),'Yard Log'!$M$5:$M$204),"")</f>
        <v/>
      </c>
      <c r="H38" s="7">
        <f>IF(B38="","EMPTY","OCCUPIED")</f>
        <v/>
      </c>
    </row>
    <row r="39">
      <c r="A39" s="7" t="inlineStr">
        <is>
          <t>C-05</t>
        </is>
      </c>
      <c r="B39" s="7">
        <f>IFERROR(LOOKUP(2,1/('Yard Log'!$G$5:$G$204=$A39)/('Yard Log'!$N$5:$N$204="ON YARD"),'Yard Log'!$C$5:$C$204),"")</f>
        <v/>
      </c>
      <c r="C39" s="7">
        <f>IFERROR(LOOKUP(2,1/('Yard Log'!$G$5:$G$204=$A39)/('Yard Log'!$N$5:$N$204="ON YARD"),'Yard Log'!$D$5:$D$204),"")</f>
        <v/>
      </c>
      <c r="D39" s="7">
        <f>IFERROR(LOOKUP(2,1/('Yard Log'!$G$5:$G$204=$A39)/('Yard Log'!$N$5:$N$204="ON YARD"),'Yard Log'!$E$5:$E$204),"")</f>
        <v/>
      </c>
      <c r="E39" s="7">
        <f>IFERROR(LOOKUP(2,1/('Yard Log'!$G$5:$G$204=$A39)/('Yard Log'!$N$5:$N$204="ON YARD"),'Yard Log'!$F$5:$F$204),"")</f>
        <v/>
      </c>
      <c r="F39" s="5">
        <f>IFERROR(LOOKUP(2,1/('Yard Log'!$G$5:$G$204=$A39)/('Yard Log'!$N$5:$N$204="ON YARD"),'Yard Log'!$A$5:$A$204),"")</f>
        <v/>
      </c>
      <c r="G39" s="8">
        <f>IFERROR(LOOKUP(2,1/('Yard Log'!$G$5:$G$204=$A39)/('Yard Log'!$N$5:$N$204="ON YARD"),'Yard Log'!$M$5:$M$204),"")</f>
        <v/>
      </c>
      <c r="H39" s="7">
        <f>IF(B39="","EMPTY","OCCUPIED")</f>
        <v/>
      </c>
    </row>
    <row r="40">
      <c r="A40" s="7" t="inlineStr">
        <is>
          <t>C-06</t>
        </is>
      </c>
      <c r="B40" s="7">
        <f>IFERROR(LOOKUP(2,1/('Yard Log'!$G$5:$G$204=$A40)/('Yard Log'!$N$5:$N$204="ON YARD"),'Yard Log'!$C$5:$C$204),"")</f>
        <v/>
      </c>
      <c r="C40" s="7">
        <f>IFERROR(LOOKUP(2,1/('Yard Log'!$G$5:$G$204=$A40)/('Yard Log'!$N$5:$N$204="ON YARD"),'Yard Log'!$D$5:$D$204),"")</f>
        <v/>
      </c>
      <c r="D40" s="7">
        <f>IFERROR(LOOKUP(2,1/('Yard Log'!$G$5:$G$204=$A40)/('Yard Log'!$N$5:$N$204="ON YARD"),'Yard Log'!$E$5:$E$204),"")</f>
        <v/>
      </c>
      <c r="E40" s="7">
        <f>IFERROR(LOOKUP(2,1/('Yard Log'!$G$5:$G$204=$A40)/('Yard Log'!$N$5:$N$204="ON YARD"),'Yard Log'!$F$5:$F$204),"")</f>
        <v/>
      </c>
      <c r="F40" s="5">
        <f>IFERROR(LOOKUP(2,1/('Yard Log'!$G$5:$G$204=$A40)/('Yard Log'!$N$5:$N$204="ON YARD"),'Yard Log'!$A$5:$A$204),"")</f>
        <v/>
      </c>
      <c r="G40" s="8">
        <f>IFERROR(LOOKUP(2,1/('Yard Log'!$G$5:$G$204=$A40)/('Yard Log'!$N$5:$N$204="ON YARD"),'Yard Log'!$M$5:$M$204),"")</f>
        <v/>
      </c>
      <c r="H40" s="7">
        <f>IF(B40="","EMPTY","OCCUPIED")</f>
        <v/>
      </c>
    </row>
    <row r="41">
      <c r="A41" s="7" t="inlineStr">
        <is>
          <t>C-07</t>
        </is>
      </c>
      <c r="B41" s="7">
        <f>IFERROR(LOOKUP(2,1/('Yard Log'!$G$5:$G$204=$A41)/('Yard Log'!$N$5:$N$204="ON YARD"),'Yard Log'!$C$5:$C$204),"")</f>
        <v/>
      </c>
      <c r="C41" s="7">
        <f>IFERROR(LOOKUP(2,1/('Yard Log'!$G$5:$G$204=$A41)/('Yard Log'!$N$5:$N$204="ON YARD"),'Yard Log'!$D$5:$D$204),"")</f>
        <v/>
      </c>
      <c r="D41" s="7">
        <f>IFERROR(LOOKUP(2,1/('Yard Log'!$G$5:$G$204=$A41)/('Yard Log'!$N$5:$N$204="ON YARD"),'Yard Log'!$E$5:$E$204),"")</f>
        <v/>
      </c>
      <c r="E41" s="7">
        <f>IFERROR(LOOKUP(2,1/('Yard Log'!$G$5:$G$204=$A41)/('Yard Log'!$N$5:$N$204="ON YARD"),'Yard Log'!$F$5:$F$204),"")</f>
        <v/>
      </c>
      <c r="F41" s="5">
        <f>IFERROR(LOOKUP(2,1/('Yard Log'!$G$5:$G$204=$A41)/('Yard Log'!$N$5:$N$204="ON YARD"),'Yard Log'!$A$5:$A$204),"")</f>
        <v/>
      </c>
      <c r="G41" s="8">
        <f>IFERROR(LOOKUP(2,1/('Yard Log'!$G$5:$G$204=$A41)/('Yard Log'!$N$5:$N$204="ON YARD"),'Yard Log'!$M$5:$M$204),"")</f>
        <v/>
      </c>
      <c r="H41" s="7">
        <f>IF(B41="","EMPTY","OCCUPIED")</f>
        <v/>
      </c>
    </row>
    <row r="42">
      <c r="A42" s="7" t="inlineStr">
        <is>
          <t>C-08</t>
        </is>
      </c>
      <c r="B42" s="7">
        <f>IFERROR(LOOKUP(2,1/('Yard Log'!$G$5:$G$204=$A42)/('Yard Log'!$N$5:$N$204="ON YARD"),'Yard Log'!$C$5:$C$204),"")</f>
        <v/>
      </c>
      <c r="C42" s="7">
        <f>IFERROR(LOOKUP(2,1/('Yard Log'!$G$5:$G$204=$A42)/('Yard Log'!$N$5:$N$204="ON YARD"),'Yard Log'!$D$5:$D$204),"")</f>
        <v/>
      </c>
      <c r="D42" s="7">
        <f>IFERROR(LOOKUP(2,1/('Yard Log'!$G$5:$G$204=$A42)/('Yard Log'!$N$5:$N$204="ON YARD"),'Yard Log'!$E$5:$E$204),"")</f>
        <v/>
      </c>
      <c r="E42" s="7">
        <f>IFERROR(LOOKUP(2,1/('Yard Log'!$G$5:$G$204=$A42)/('Yard Log'!$N$5:$N$204="ON YARD"),'Yard Log'!$F$5:$F$204),"")</f>
        <v/>
      </c>
      <c r="F42" s="5">
        <f>IFERROR(LOOKUP(2,1/('Yard Log'!$G$5:$G$204=$A42)/('Yard Log'!$N$5:$N$204="ON YARD"),'Yard Log'!$A$5:$A$204),"")</f>
        <v/>
      </c>
      <c r="G42" s="8">
        <f>IFERROR(LOOKUP(2,1/('Yard Log'!$G$5:$G$204=$A42)/('Yard Log'!$N$5:$N$204="ON YARD"),'Yard Log'!$M$5:$M$204),"")</f>
        <v/>
      </c>
      <c r="H42" s="7">
        <f>IF(B42="","EMPTY","OCCUPIED")</f>
        <v/>
      </c>
    </row>
    <row r="43">
      <c r="A43" s="7" t="inlineStr">
        <is>
          <t>C-09</t>
        </is>
      </c>
      <c r="B43" s="7">
        <f>IFERROR(LOOKUP(2,1/('Yard Log'!$G$5:$G$204=$A43)/('Yard Log'!$N$5:$N$204="ON YARD"),'Yard Log'!$C$5:$C$204),"")</f>
        <v/>
      </c>
      <c r="C43" s="7">
        <f>IFERROR(LOOKUP(2,1/('Yard Log'!$G$5:$G$204=$A43)/('Yard Log'!$N$5:$N$204="ON YARD"),'Yard Log'!$D$5:$D$204),"")</f>
        <v/>
      </c>
      <c r="D43" s="7">
        <f>IFERROR(LOOKUP(2,1/('Yard Log'!$G$5:$G$204=$A43)/('Yard Log'!$N$5:$N$204="ON YARD"),'Yard Log'!$E$5:$E$204),"")</f>
        <v/>
      </c>
      <c r="E43" s="7">
        <f>IFERROR(LOOKUP(2,1/('Yard Log'!$G$5:$G$204=$A43)/('Yard Log'!$N$5:$N$204="ON YARD"),'Yard Log'!$F$5:$F$204),"")</f>
        <v/>
      </c>
      <c r="F43" s="5">
        <f>IFERROR(LOOKUP(2,1/('Yard Log'!$G$5:$G$204=$A43)/('Yard Log'!$N$5:$N$204="ON YARD"),'Yard Log'!$A$5:$A$204),"")</f>
        <v/>
      </c>
      <c r="G43" s="8">
        <f>IFERROR(LOOKUP(2,1/('Yard Log'!$G$5:$G$204=$A43)/('Yard Log'!$N$5:$N$204="ON YARD"),'Yard Log'!$M$5:$M$204),"")</f>
        <v/>
      </c>
      <c r="H43" s="7">
        <f>IF(B43="","EMPTY","OCCUPIED")</f>
        <v/>
      </c>
    </row>
    <row r="44">
      <c r="A44" s="7" t="inlineStr">
        <is>
          <t>C-10</t>
        </is>
      </c>
      <c r="B44" s="7">
        <f>IFERROR(LOOKUP(2,1/('Yard Log'!$G$5:$G$204=$A44)/('Yard Log'!$N$5:$N$204="ON YARD"),'Yard Log'!$C$5:$C$204),"")</f>
        <v/>
      </c>
      <c r="C44" s="7">
        <f>IFERROR(LOOKUP(2,1/('Yard Log'!$G$5:$G$204=$A44)/('Yard Log'!$N$5:$N$204="ON YARD"),'Yard Log'!$D$5:$D$204),"")</f>
        <v/>
      </c>
      <c r="D44" s="7">
        <f>IFERROR(LOOKUP(2,1/('Yard Log'!$G$5:$G$204=$A44)/('Yard Log'!$N$5:$N$204="ON YARD"),'Yard Log'!$E$5:$E$204),"")</f>
        <v/>
      </c>
      <c r="E44" s="7">
        <f>IFERROR(LOOKUP(2,1/('Yard Log'!$G$5:$G$204=$A44)/('Yard Log'!$N$5:$N$204="ON YARD"),'Yard Log'!$F$5:$F$204),"")</f>
        <v/>
      </c>
      <c r="F44" s="5">
        <f>IFERROR(LOOKUP(2,1/('Yard Log'!$G$5:$G$204=$A44)/('Yard Log'!$N$5:$N$204="ON YARD"),'Yard Log'!$A$5:$A$204),"")</f>
        <v/>
      </c>
      <c r="G44" s="8">
        <f>IFERROR(LOOKUP(2,1/('Yard Log'!$G$5:$G$204=$A44)/('Yard Log'!$N$5:$N$204="ON YARD"),'Yard Log'!$M$5:$M$204),"")</f>
        <v/>
      </c>
      <c r="H44" s="7">
        <f>IF(B44="","EMPTY","OCCUPIED")</f>
        <v/>
      </c>
    </row>
    <row r="45">
      <c r="A45" s="7" t="inlineStr">
        <is>
          <t>C-11</t>
        </is>
      </c>
      <c r="B45" s="7">
        <f>IFERROR(LOOKUP(2,1/('Yard Log'!$G$5:$G$204=$A45)/('Yard Log'!$N$5:$N$204="ON YARD"),'Yard Log'!$C$5:$C$204),"")</f>
        <v/>
      </c>
      <c r="C45" s="7">
        <f>IFERROR(LOOKUP(2,1/('Yard Log'!$G$5:$G$204=$A45)/('Yard Log'!$N$5:$N$204="ON YARD"),'Yard Log'!$D$5:$D$204),"")</f>
        <v/>
      </c>
      <c r="D45" s="7">
        <f>IFERROR(LOOKUP(2,1/('Yard Log'!$G$5:$G$204=$A45)/('Yard Log'!$N$5:$N$204="ON YARD"),'Yard Log'!$E$5:$E$204),"")</f>
        <v/>
      </c>
      <c r="E45" s="7">
        <f>IFERROR(LOOKUP(2,1/('Yard Log'!$G$5:$G$204=$A45)/('Yard Log'!$N$5:$N$204="ON YARD"),'Yard Log'!$F$5:$F$204),"")</f>
        <v/>
      </c>
      <c r="F45" s="5">
        <f>IFERROR(LOOKUP(2,1/('Yard Log'!$G$5:$G$204=$A45)/('Yard Log'!$N$5:$N$204="ON YARD"),'Yard Log'!$A$5:$A$204),"")</f>
        <v/>
      </c>
      <c r="G45" s="8">
        <f>IFERROR(LOOKUP(2,1/('Yard Log'!$G$5:$G$204=$A45)/('Yard Log'!$N$5:$N$204="ON YARD"),'Yard Log'!$M$5:$M$204),"")</f>
        <v/>
      </c>
      <c r="H45" s="7">
        <f>IF(B45="","EMPTY","OCCUPIED")</f>
        <v/>
      </c>
    </row>
    <row r="46">
      <c r="A46" s="7" t="inlineStr">
        <is>
          <t>C-12</t>
        </is>
      </c>
      <c r="B46" s="7">
        <f>IFERROR(LOOKUP(2,1/('Yard Log'!$G$5:$G$204=$A46)/('Yard Log'!$N$5:$N$204="ON YARD"),'Yard Log'!$C$5:$C$204),"")</f>
        <v/>
      </c>
      <c r="C46" s="7">
        <f>IFERROR(LOOKUP(2,1/('Yard Log'!$G$5:$G$204=$A46)/('Yard Log'!$N$5:$N$204="ON YARD"),'Yard Log'!$D$5:$D$204),"")</f>
        <v/>
      </c>
      <c r="D46" s="7">
        <f>IFERROR(LOOKUP(2,1/('Yard Log'!$G$5:$G$204=$A46)/('Yard Log'!$N$5:$N$204="ON YARD"),'Yard Log'!$E$5:$E$204),"")</f>
        <v/>
      </c>
      <c r="E46" s="7">
        <f>IFERROR(LOOKUP(2,1/('Yard Log'!$G$5:$G$204=$A46)/('Yard Log'!$N$5:$N$204="ON YARD"),'Yard Log'!$F$5:$F$204),"")</f>
        <v/>
      </c>
      <c r="F46" s="5">
        <f>IFERROR(LOOKUP(2,1/('Yard Log'!$G$5:$G$204=$A46)/('Yard Log'!$N$5:$N$204="ON YARD"),'Yard Log'!$A$5:$A$204),"")</f>
        <v/>
      </c>
      <c r="G46" s="8">
        <f>IFERROR(LOOKUP(2,1/('Yard Log'!$G$5:$G$204=$A46)/('Yard Log'!$N$5:$N$204="ON YARD"),'Yard Log'!$M$5:$M$204),"")</f>
        <v/>
      </c>
      <c r="H46" s="7">
        <f>IF(B46="","EMPTY","OCCUPIED")</f>
        <v/>
      </c>
    </row>
    <row r="47">
      <c r="A47" s="7" t="inlineStr">
        <is>
          <t>C-13</t>
        </is>
      </c>
      <c r="B47" s="7">
        <f>IFERROR(LOOKUP(2,1/('Yard Log'!$G$5:$G$204=$A47)/('Yard Log'!$N$5:$N$204="ON YARD"),'Yard Log'!$C$5:$C$204),"")</f>
        <v/>
      </c>
      <c r="C47" s="7">
        <f>IFERROR(LOOKUP(2,1/('Yard Log'!$G$5:$G$204=$A47)/('Yard Log'!$N$5:$N$204="ON YARD"),'Yard Log'!$D$5:$D$204),"")</f>
        <v/>
      </c>
      <c r="D47" s="7">
        <f>IFERROR(LOOKUP(2,1/('Yard Log'!$G$5:$G$204=$A47)/('Yard Log'!$N$5:$N$204="ON YARD"),'Yard Log'!$E$5:$E$204),"")</f>
        <v/>
      </c>
      <c r="E47" s="7">
        <f>IFERROR(LOOKUP(2,1/('Yard Log'!$G$5:$G$204=$A47)/('Yard Log'!$N$5:$N$204="ON YARD"),'Yard Log'!$F$5:$F$204),"")</f>
        <v/>
      </c>
      <c r="F47" s="5">
        <f>IFERROR(LOOKUP(2,1/('Yard Log'!$G$5:$G$204=$A47)/('Yard Log'!$N$5:$N$204="ON YARD"),'Yard Log'!$A$5:$A$204),"")</f>
        <v/>
      </c>
      <c r="G47" s="8">
        <f>IFERROR(LOOKUP(2,1/('Yard Log'!$G$5:$G$204=$A47)/('Yard Log'!$N$5:$N$204="ON YARD"),'Yard Log'!$M$5:$M$204),"")</f>
        <v/>
      </c>
      <c r="H47" s="7">
        <f>IF(B47="","EMPTY","OCCUPIED")</f>
        <v/>
      </c>
    </row>
    <row r="48">
      <c r="A48" s="7" t="inlineStr">
        <is>
          <t>C-14</t>
        </is>
      </c>
      <c r="B48" s="7">
        <f>IFERROR(LOOKUP(2,1/('Yard Log'!$G$5:$G$204=$A48)/('Yard Log'!$N$5:$N$204="ON YARD"),'Yard Log'!$C$5:$C$204),"")</f>
        <v/>
      </c>
      <c r="C48" s="7">
        <f>IFERROR(LOOKUP(2,1/('Yard Log'!$G$5:$G$204=$A48)/('Yard Log'!$N$5:$N$204="ON YARD"),'Yard Log'!$D$5:$D$204),"")</f>
        <v/>
      </c>
      <c r="D48" s="7">
        <f>IFERROR(LOOKUP(2,1/('Yard Log'!$G$5:$G$204=$A48)/('Yard Log'!$N$5:$N$204="ON YARD"),'Yard Log'!$E$5:$E$204),"")</f>
        <v/>
      </c>
      <c r="E48" s="7">
        <f>IFERROR(LOOKUP(2,1/('Yard Log'!$G$5:$G$204=$A48)/('Yard Log'!$N$5:$N$204="ON YARD"),'Yard Log'!$F$5:$F$204),"")</f>
        <v/>
      </c>
      <c r="F48" s="5">
        <f>IFERROR(LOOKUP(2,1/('Yard Log'!$G$5:$G$204=$A48)/('Yard Log'!$N$5:$N$204="ON YARD"),'Yard Log'!$A$5:$A$204),"")</f>
        <v/>
      </c>
      <c r="G48" s="8">
        <f>IFERROR(LOOKUP(2,1/('Yard Log'!$G$5:$G$204=$A48)/('Yard Log'!$N$5:$N$204="ON YARD"),'Yard Log'!$M$5:$M$204),"")</f>
        <v/>
      </c>
      <c r="H48" s="7">
        <f>IF(B48="","EMPTY","OCCUPIED")</f>
        <v/>
      </c>
    </row>
    <row r="49">
      <c r="A49" s="7" t="inlineStr">
        <is>
          <t>C-15</t>
        </is>
      </c>
      <c r="B49" s="7">
        <f>IFERROR(LOOKUP(2,1/('Yard Log'!$G$5:$G$204=$A49)/('Yard Log'!$N$5:$N$204="ON YARD"),'Yard Log'!$C$5:$C$204),"")</f>
        <v/>
      </c>
      <c r="C49" s="7">
        <f>IFERROR(LOOKUP(2,1/('Yard Log'!$G$5:$G$204=$A49)/('Yard Log'!$N$5:$N$204="ON YARD"),'Yard Log'!$D$5:$D$204),"")</f>
        <v/>
      </c>
      <c r="D49" s="7">
        <f>IFERROR(LOOKUP(2,1/('Yard Log'!$G$5:$G$204=$A49)/('Yard Log'!$N$5:$N$204="ON YARD"),'Yard Log'!$E$5:$E$204),"")</f>
        <v/>
      </c>
      <c r="E49" s="7">
        <f>IFERROR(LOOKUP(2,1/('Yard Log'!$G$5:$G$204=$A49)/('Yard Log'!$N$5:$N$204="ON YARD"),'Yard Log'!$F$5:$F$204),"")</f>
        <v/>
      </c>
      <c r="F49" s="5">
        <f>IFERROR(LOOKUP(2,1/('Yard Log'!$G$5:$G$204=$A49)/('Yard Log'!$N$5:$N$204="ON YARD"),'Yard Log'!$A$5:$A$204),"")</f>
        <v/>
      </c>
      <c r="G49" s="8">
        <f>IFERROR(LOOKUP(2,1/('Yard Log'!$G$5:$G$204=$A49)/('Yard Log'!$N$5:$N$204="ON YARD"),'Yard Log'!$M$5:$M$204),"")</f>
        <v/>
      </c>
      <c r="H49" s="7">
        <f>IF(B49="","EMPTY","OCCUPIED")</f>
        <v/>
      </c>
    </row>
    <row r="50">
      <c r="A50" s="7" t="inlineStr">
        <is>
          <t>D-01</t>
        </is>
      </c>
      <c r="B50" s="7">
        <f>IFERROR(LOOKUP(2,1/('Yard Log'!$G$5:$G$204=$A50)/('Yard Log'!$N$5:$N$204="ON YARD"),'Yard Log'!$C$5:$C$204),"")</f>
        <v/>
      </c>
      <c r="C50" s="7">
        <f>IFERROR(LOOKUP(2,1/('Yard Log'!$G$5:$G$204=$A50)/('Yard Log'!$N$5:$N$204="ON YARD"),'Yard Log'!$D$5:$D$204),"")</f>
        <v/>
      </c>
      <c r="D50" s="7">
        <f>IFERROR(LOOKUP(2,1/('Yard Log'!$G$5:$G$204=$A50)/('Yard Log'!$N$5:$N$204="ON YARD"),'Yard Log'!$E$5:$E$204),"")</f>
        <v/>
      </c>
      <c r="E50" s="7">
        <f>IFERROR(LOOKUP(2,1/('Yard Log'!$G$5:$G$204=$A50)/('Yard Log'!$N$5:$N$204="ON YARD"),'Yard Log'!$F$5:$F$204),"")</f>
        <v/>
      </c>
      <c r="F50" s="5">
        <f>IFERROR(LOOKUP(2,1/('Yard Log'!$G$5:$G$204=$A50)/('Yard Log'!$N$5:$N$204="ON YARD"),'Yard Log'!$A$5:$A$204),"")</f>
        <v/>
      </c>
      <c r="G50" s="8">
        <f>IFERROR(LOOKUP(2,1/('Yard Log'!$G$5:$G$204=$A50)/('Yard Log'!$N$5:$N$204="ON YARD"),'Yard Log'!$M$5:$M$204),"")</f>
        <v/>
      </c>
      <c r="H50" s="7">
        <f>IF(B50="","EMPTY","OCCUPIED")</f>
        <v/>
      </c>
    </row>
    <row r="51">
      <c r="A51" s="7" t="inlineStr">
        <is>
          <t>D-02</t>
        </is>
      </c>
      <c r="B51" s="7">
        <f>IFERROR(LOOKUP(2,1/('Yard Log'!$G$5:$G$204=$A51)/('Yard Log'!$N$5:$N$204="ON YARD"),'Yard Log'!$C$5:$C$204),"")</f>
        <v/>
      </c>
      <c r="C51" s="7">
        <f>IFERROR(LOOKUP(2,1/('Yard Log'!$G$5:$G$204=$A51)/('Yard Log'!$N$5:$N$204="ON YARD"),'Yard Log'!$D$5:$D$204),"")</f>
        <v/>
      </c>
      <c r="D51" s="7">
        <f>IFERROR(LOOKUP(2,1/('Yard Log'!$G$5:$G$204=$A51)/('Yard Log'!$N$5:$N$204="ON YARD"),'Yard Log'!$E$5:$E$204),"")</f>
        <v/>
      </c>
      <c r="E51" s="7">
        <f>IFERROR(LOOKUP(2,1/('Yard Log'!$G$5:$G$204=$A51)/('Yard Log'!$N$5:$N$204="ON YARD"),'Yard Log'!$F$5:$F$204),"")</f>
        <v/>
      </c>
      <c r="F51" s="5">
        <f>IFERROR(LOOKUP(2,1/('Yard Log'!$G$5:$G$204=$A51)/('Yard Log'!$N$5:$N$204="ON YARD"),'Yard Log'!$A$5:$A$204),"")</f>
        <v/>
      </c>
      <c r="G51" s="8">
        <f>IFERROR(LOOKUP(2,1/('Yard Log'!$G$5:$G$204=$A51)/('Yard Log'!$N$5:$N$204="ON YARD"),'Yard Log'!$M$5:$M$204),"")</f>
        <v/>
      </c>
      <c r="H51" s="7">
        <f>IF(B51="","EMPTY","OCCUPIED")</f>
        <v/>
      </c>
    </row>
    <row r="52">
      <c r="A52" s="7" t="inlineStr">
        <is>
          <t>D-03</t>
        </is>
      </c>
      <c r="B52" s="7">
        <f>IFERROR(LOOKUP(2,1/('Yard Log'!$G$5:$G$204=$A52)/('Yard Log'!$N$5:$N$204="ON YARD"),'Yard Log'!$C$5:$C$204),"")</f>
        <v/>
      </c>
      <c r="C52" s="7">
        <f>IFERROR(LOOKUP(2,1/('Yard Log'!$G$5:$G$204=$A52)/('Yard Log'!$N$5:$N$204="ON YARD"),'Yard Log'!$D$5:$D$204),"")</f>
        <v/>
      </c>
      <c r="D52" s="7">
        <f>IFERROR(LOOKUP(2,1/('Yard Log'!$G$5:$G$204=$A52)/('Yard Log'!$N$5:$N$204="ON YARD"),'Yard Log'!$E$5:$E$204),"")</f>
        <v/>
      </c>
      <c r="E52" s="7">
        <f>IFERROR(LOOKUP(2,1/('Yard Log'!$G$5:$G$204=$A52)/('Yard Log'!$N$5:$N$204="ON YARD"),'Yard Log'!$F$5:$F$204),"")</f>
        <v/>
      </c>
      <c r="F52" s="5">
        <f>IFERROR(LOOKUP(2,1/('Yard Log'!$G$5:$G$204=$A52)/('Yard Log'!$N$5:$N$204="ON YARD"),'Yard Log'!$A$5:$A$204),"")</f>
        <v/>
      </c>
      <c r="G52" s="8">
        <f>IFERROR(LOOKUP(2,1/('Yard Log'!$G$5:$G$204=$A52)/('Yard Log'!$N$5:$N$204="ON YARD"),'Yard Log'!$M$5:$M$204),"")</f>
        <v/>
      </c>
      <c r="H52" s="7">
        <f>IF(B52="","EMPTY","OCCUPIED")</f>
        <v/>
      </c>
    </row>
    <row r="53">
      <c r="A53" s="7" t="inlineStr">
        <is>
          <t>D-04</t>
        </is>
      </c>
      <c r="B53" s="7">
        <f>IFERROR(LOOKUP(2,1/('Yard Log'!$G$5:$G$204=$A53)/('Yard Log'!$N$5:$N$204="ON YARD"),'Yard Log'!$C$5:$C$204),"")</f>
        <v/>
      </c>
      <c r="C53" s="7">
        <f>IFERROR(LOOKUP(2,1/('Yard Log'!$G$5:$G$204=$A53)/('Yard Log'!$N$5:$N$204="ON YARD"),'Yard Log'!$D$5:$D$204),"")</f>
        <v/>
      </c>
      <c r="D53" s="7">
        <f>IFERROR(LOOKUP(2,1/('Yard Log'!$G$5:$G$204=$A53)/('Yard Log'!$N$5:$N$204="ON YARD"),'Yard Log'!$E$5:$E$204),"")</f>
        <v/>
      </c>
      <c r="E53" s="7">
        <f>IFERROR(LOOKUP(2,1/('Yard Log'!$G$5:$G$204=$A53)/('Yard Log'!$N$5:$N$204="ON YARD"),'Yard Log'!$F$5:$F$204),"")</f>
        <v/>
      </c>
      <c r="F53" s="5">
        <f>IFERROR(LOOKUP(2,1/('Yard Log'!$G$5:$G$204=$A53)/('Yard Log'!$N$5:$N$204="ON YARD"),'Yard Log'!$A$5:$A$204),"")</f>
        <v/>
      </c>
      <c r="G53" s="8">
        <f>IFERROR(LOOKUP(2,1/('Yard Log'!$G$5:$G$204=$A53)/('Yard Log'!$N$5:$N$204="ON YARD"),'Yard Log'!$M$5:$M$204),"")</f>
        <v/>
      </c>
      <c r="H53" s="7">
        <f>IF(B53="","EMPTY","OCCUPIED")</f>
        <v/>
      </c>
    </row>
    <row r="54">
      <c r="A54" s="7" t="inlineStr">
        <is>
          <t>D-05</t>
        </is>
      </c>
      <c r="B54" s="7">
        <f>IFERROR(LOOKUP(2,1/('Yard Log'!$G$5:$G$204=$A54)/('Yard Log'!$N$5:$N$204="ON YARD"),'Yard Log'!$C$5:$C$204),"")</f>
        <v/>
      </c>
      <c r="C54" s="7">
        <f>IFERROR(LOOKUP(2,1/('Yard Log'!$G$5:$G$204=$A54)/('Yard Log'!$N$5:$N$204="ON YARD"),'Yard Log'!$D$5:$D$204),"")</f>
        <v/>
      </c>
      <c r="D54" s="7">
        <f>IFERROR(LOOKUP(2,1/('Yard Log'!$G$5:$G$204=$A54)/('Yard Log'!$N$5:$N$204="ON YARD"),'Yard Log'!$E$5:$E$204),"")</f>
        <v/>
      </c>
      <c r="E54" s="7">
        <f>IFERROR(LOOKUP(2,1/('Yard Log'!$G$5:$G$204=$A54)/('Yard Log'!$N$5:$N$204="ON YARD"),'Yard Log'!$F$5:$F$204),"")</f>
        <v/>
      </c>
      <c r="F54" s="5">
        <f>IFERROR(LOOKUP(2,1/('Yard Log'!$G$5:$G$204=$A54)/('Yard Log'!$N$5:$N$204="ON YARD"),'Yard Log'!$A$5:$A$204),"")</f>
        <v/>
      </c>
      <c r="G54" s="8">
        <f>IFERROR(LOOKUP(2,1/('Yard Log'!$G$5:$G$204=$A54)/('Yard Log'!$N$5:$N$204="ON YARD"),'Yard Log'!$M$5:$M$204),"")</f>
        <v/>
      </c>
      <c r="H54" s="7">
        <f>IF(B54="","EMPTY","OCCUPIED")</f>
        <v/>
      </c>
    </row>
    <row r="55">
      <c r="A55" s="7" t="inlineStr">
        <is>
          <t>D-06</t>
        </is>
      </c>
      <c r="B55" s="7">
        <f>IFERROR(LOOKUP(2,1/('Yard Log'!$G$5:$G$204=$A55)/('Yard Log'!$N$5:$N$204="ON YARD"),'Yard Log'!$C$5:$C$204),"")</f>
        <v/>
      </c>
      <c r="C55" s="7">
        <f>IFERROR(LOOKUP(2,1/('Yard Log'!$G$5:$G$204=$A55)/('Yard Log'!$N$5:$N$204="ON YARD"),'Yard Log'!$D$5:$D$204),"")</f>
        <v/>
      </c>
      <c r="D55" s="7">
        <f>IFERROR(LOOKUP(2,1/('Yard Log'!$G$5:$G$204=$A55)/('Yard Log'!$N$5:$N$204="ON YARD"),'Yard Log'!$E$5:$E$204),"")</f>
        <v/>
      </c>
      <c r="E55" s="7">
        <f>IFERROR(LOOKUP(2,1/('Yard Log'!$G$5:$G$204=$A55)/('Yard Log'!$N$5:$N$204="ON YARD"),'Yard Log'!$F$5:$F$204),"")</f>
        <v/>
      </c>
      <c r="F55" s="5">
        <f>IFERROR(LOOKUP(2,1/('Yard Log'!$G$5:$G$204=$A55)/('Yard Log'!$N$5:$N$204="ON YARD"),'Yard Log'!$A$5:$A$204),"")</f>
        <v/>
      </c>
      <c r="G55" s="8">
        <f>IFERROR(LOOKUP(2,1/('Yard Log'!$G$5:$G$204=$A55)/('Yard Log'!$N$5:$N$204="ON YARD"),'Yard Log'!$M$5:$M$204),"")</f>
        <v/>
      </c>
      <c r="H55" s="7">
        <f>IF(B55="","EMPTY","OCCUPIED")</f>
        <v/>
      </c>
    </row>
    <row r="56">
      <c r="A56" s="7" t="inlineStr">
        <is>
          <t>D-07</t>
        </is>
      </c>
      <c r="B56" s="7">
        <f>IFERROR(LOOKUP(2,1/('Yard Log'!$G$5:$G$204=$A56)/('Yard Log'!$N$5:$N$204="ON YARD"),'Yard Log'!$C$5:$C$204),"")</f>
        <v/>
      </c>
      <c r="C56" s="7">
        <f>IFERROR(LOOKUP(2,1/('Yard Log'!$G$5:$G$204=$A56)/('Yard Log'!$N$5:$N$204="ON YARD"),'Yard Log'!$D$5:$D$204),"")</f>
        <v/>
      </c>
      <c r="D56" s="7">
        <f>IFERROR(LOOKUP(2,1/('Yard Log'!$G$5:$G$204=$A56)/('Yard Log'!$N$5:$N$204="ON YARD"),'Yard Log'!$E$5:$E$204),"")</f>
        <v/>
      </c>
      <c r="E56" s="7">
        <f>IFERROR(LOOKUP(2,1/('Yard Log'!$G$5:$G$204=$A56)/('Yard Log'!$N$5:$N$204="ON YARD"),'Yard Log'!$F$5:$F$204),"")</f>
        <v/>
      </c>
      <c r="F56" s="5">
        <f>IFERROR(LOOKUP(2,1/('Yard Log'!$G$5:$G$204=$A56)/('Yard Log'!$N$5:$N$204="ON YARD"),'Yard Log'!$A$5:$A$204),"")</f>
        <v/>
      </c>
      <c r="G56" s="8">
        <f>IFERROR(LOOKUP(2,1/('Yard Log'!$G$5:$G$204=$A56)/('Yard Log'!$N$5:$N$204="ON YARD"),'Yard Log'!$M$5:$M$204),"")</f>
        <v/>
      </c>
      <c r="H56" s="7">
        <f>IF(B56="","EMPTY","OCCUPIED")</f>
        <v/>
      </c>
    </row>
    <row r="57">
      <c r="A57" s="7" t="inlineStr">
        <is>
          <t>D-08</t>
        </is>
      </c>
      <c r="B57" s="7">
        <f>IFERROR(LOOKUP(2,1/('Yard Log'!$G$5:$G$204=$A57)/('Yard Log'!$N$5:$N$204="ON YARD"),'Yard Log'!$C$5:$C$204),"")</f>
        <v/>
      </c>
      <c r="C57" s="7">
        <f>IFERROR(LOOKUP(2,1/('Yard Log'!$G$5:$G$204=$A57)/('Yard Log'!$N$5:$N$204="ON YARD"),'Yard Log'!$D$5:$D$204),"")</f>
        <v/>
      </c>
      <c r="D57" s="7">
        <f>IFERROR(LOOKUP(2,1/('Yard Log'!$G$5:$G$204=$A57)/('Yard Log'!$N$5:$N$204="ON YARD"),'Yard Log'!$E$5:$E$204),"")</f>
        <v/>
      </c>
      <c r="E57" s="7">
        <f>IFERROR(LOOKUP(2,1/('Yard Log'!$G$5:$G$204=$A57)/('Yard Log'!$N$5:$N$204="ON YARD"),'Yard Log'!$F$5:$F$204),"")</f>
        <v/>
      </c>
      <c r="F57" s="5">
        <f>IFERROR(LOOKUP(2,1/('Yard Log'!$G$5:$G$204=$A57)/('Yard Log'!$N$5:$N$204="ON YARD"),'Yard Log'!$A$5:$A$204),"")</f>
        <v/>
      </c>
      <c r="G57" s="8">
        <f>IFERROR(LOOKUP(2,1/('Yard Log'!$G$5:$G$204=$A57)/('Yard Log'!$N$5:$N$204="ON YARD"),'Yard Log'!$M$5:$M$204),"")</f>
        <v/>
      </c>
      <c r="H57" s="7">
        <f>IF(B57="","EMPTY","OCCUPIED")</f>
        <v/>
      </c>
    </row>
    <row r="58">
      <c r="A58" s="7" t="inlineStr">
        <is>
          <t>D-09</t>
        </is>
      </c>
      <c r="B58" s="7">
        <f>IFERROR(LOOKUP(2,1/('Yard Log'!$G$5:$G$204=$A58)/('Yard Log'!$N$5:$N$204="ON YARD"),'Yard Log'!$C$5:$C$204),"")</f>
        <v/>
      </c>
      <c r="C58" s="7">
        <f>IFERROR(LOOKUP(2,1/('Yard Log'!$G$5:$G$204=$A58)/('Yard Log'!$N$5:$N$204="ON YARD"),'Yard Log'!$D$5:$D$204),"")</f>
        <v/>
      </c>
      <c r="D58" s="7">
        <f>IFERROR(LOOKUP(2,1/('Yard Log'!$G$5:$G$204=$A58)/('Yard Log'!$N$5:$N$204="ON YARD"),'Yard Log'!$E$5:$E$204),"")</f>
        <v/>
      </c>
      <c r="E58" s="7">
        <f>IFERROR(LOOKUP(2,1/('Yard Log'!$G$5:$G$204=$A58)/('Yard Log'!$N$5:$N$204="ON YARD"),'Yard Log'!$F$5:$F$204),"")</f>
        <v/>
      </c>
      <c r="F58" s="5">
        <f>IFERROR(LOOKUP(2,1/('Yard Log'!$G$5:$G$204=$A58)/('Yard Log'!$N$5:$N$204="ON YARD"),'Yard Log'!$A$5:$A$204),"")</f>
        <v/>
      </c>
      <c r="G58" s="8">
        <f>IFERROR(LOOKUP(2,1/('Yard Log'!$G$5:$G$204=$A58)/('Yard Log'!$N$5:$N$204="ON YARD"),'Yard Log'!$M$5:$M$204),"")</f>
        <v/>
      </c>
      <c r="H58" s="7">
        <f>IF(B58="","EMPTY","OCCUPIED")</f>
        <v/>
      </c>
    </row>
    <row r="59">
      <c r="A59" s="7" t="inlineStr">
        <is>
          <t>D-10</t>
        </is>
      </c>
      <c r="B59" s="7">
        <f>IFERROR(LOOKUP(2,1/('Yard Log'!$G$5:$G$204=$A59)/('Yard Log'!$N$5:$N$204="ON YARD"),'Yard Log'!$C$5:$C$204),"")</f>
        <v/>
      </c>
      <c r="C59" s="7">
        <f>IFERROR(LOOKUP(2,1/('Yard Log'!$G$5:$G$204=$A59)/('Yard Log'!$N$5:$N$204="ON YARD"),'Yard Log'!$D$5:$D$204),"")</f>
        <v/>
      </c>
      <c r="D59" s="7">
        <f>IFERROR(LOOKUP(2,1/('Yard Log'!$G$5:$G$204=$A59)/('Yard Log'!$N$5:$N$204="ON YARD"),'Yard Log'!$E$5:$E$204),"")</f>
        <v/>
      </c>
      <c r="E59" s="7">
        <f>IFERROR(LOOKUP(2,1/('Yard Log'!$G$5:$G$204=$A59)/('Yard Log'!$N$5:$N$204="ON YARD"),'Yard Log'!$F$5:$F$204),"")</f>
        <v/>
      </c>
      <c r="F59" s="5">
        <f>IFERROR(LOOKUP(2,1/('Yard Log'!$G$5:$G$204=$A59)/('Yard Log'!$N$5:$N$204="ON YARD"),'Yard Log'!$A$5:$A$204),"")</f>
        <v/>
      </c>
      <c r="G59" s="8">
        <f>IFERROR(LOOKUP(2,1/('Yard Log'!$G$5:$G$204=$A59)/('Yard Log'!$N$5:$N$204="ON YARD"),'Yard Log'!$M$5:$M$204),"")</f>
        <v/>
      </c>
      <c r="H59" s="7">
        <f>IF(B59="","EMPTY","OCCUPIED")</f>
        <v/>
      </c>
    </row>
    <row r="60">
      <c r="A60" s="7" t="inlineStr">
        <is>
          <t>D-11</t>
        </is>
      </c>
      <c r="B60" s="7">
        <f>IFERROR(LOOKUP(2,1/('Yard Log'!$G$5:$G$204=$A60)/('Yard Log'!$N$5:$N$204="ON YARD"),'Yard Log'!$C$5:$C$204),"")</f>
        <v/>
      </c>
      <c r="C60" s="7">
        <f>IFERROR(LOOKUP(2,1/('Yard Log'!$G$5:$G$204=$A60)/('Yard Log'!$N$5:$N$204="ON YARD"),'Yard Log'!$D$5:$D$204),"")</f>
        <v/>
      </c>
      <c r="D60" s="7">
        <f>IFERROR(LOOKUP(2,1/('Yard Log'!$G$5:$G$204=$A60)/('Yard Log'!$N$5:$N$204="ON YARD"),'Yard Log'!$E$5:$E$204),"")</f>
        <v/>
      </c>
      <c r="E60" s="7">
        <f>IFERROR(LOOKUP(2,1/('Yard Log'!$G$5:$G$204=$A60)/('Yard Log'!$N$5:$N$204="ON YARD"),'Yard Log'!$F$5:$F$204),"")</f>
        <v/>
      </c>
      <c r="F60" s="5">
        <f>IFERROR(LOOKUP(2,1/('Yard Log'!$G$5:$G$204=$A60)/('Yard Log'!$N$5:$N$204="ON YARD"),'Yard Log'!$A$5:$A$204),"")</f>
        <v/>
      </c>
      <c r="G60" s="8">
        <f>IFERROR(LOOKUP(2,1/('Yard Log'!$G$5:$G$204=$A60)/('Yard Log'!$N$5:$N$204="ON YARD"),'Yard Log'!$M$5:$M$204),"")</f>
        <v/>
      </c>
      <c r="H60" s="7">
        <f>IF(B60="","EMPTY","OCCUPIED")</f>
        <v/>
      </c>
    </row>
    <row r="61">
      <c r="A61" s="7" t="inlineStr">
        <is>
          <t>D-12</t>
        </is>
      </c>
      <c r="B61" s="7">
        <f>IFERROR(LOOKUP(2,1/('Yard Log'!$G$5:$G$204=$A61)/('Yard Log'!$N$5:$N$204="ON YARD"),'Yard Log'!$C$5:$C$204),"")</f>
        <v/>
      </c>
      <c r="C61" s="7">
        <f>IFERROR(LOOKUP(2,1/('Yard Log'!$G$5:$G$204=$A61)/('Yard Log'!$N$5:$N$204="ON YARD"),'Yard Log'!$D$5:$D$204),"")</f>
        <v/>
      </c>
      <c r="D61" s="7">
        <f>IFERROR(LOOKUP(2,1/('Yard Log'!$G$5:$G$204=$A61)/('Yard Log'!$N$5:$N$204="ON YARD"),'Yard Log'!$E$5:$E$204),"")</f>
        <v/>
      </c>
      <c r="E61" s="7">
        <f>IFERROR(LOOKUP(2,1/('Yard Log'!$G$5:$G$204=$A61)/('Yard Log'!$N$5:$N$204="ON YARD"),'Yard Log'!$F$5:$F$204),"")</f>
        <v/>
      </c>
      <c r="F61" s="5">
        <f>IFERROR(LOOKUP(2,1/('Yard Log'!$G$5:$G$204=$A61)/('Yard Log'!$N$5:$N$204="ON YARD"),'Yard Log'!$A$5:$A$204),"")</f>
        <v/>
      </c>
      <c r="G61" s="8">
        <f>IFERROR(LOOKUP(2,1/('Yard Log'!$G$5:$G$204=$A61)/('Yard Log'!$N$5:$N$204="ON YARD"),'Yard Log'!$M$5:$M$204),"")</f>
        <v/>
      </c>
      <c r="H61" s="7">
        <f>IF(B61="","EMPTY","OCCUPIED")</f>
        <v/>
      </c>
    </row>
    <row r="62">
      <c r="A62" s="7" t="inlineStr">
        <is>
          <t>D-13</t>
        </is>
      </c>
      <c r="B62" s="7">
        <f>IFERROR(LOOKUP(2,1/('Yard Log'!$G$5:$G$204=$A62)/('Yard Log'!$N$5:$N$204="ON YARD"),'Yard Log'!$C$5:$C$204),"")</f>
        <v/>
      </c>
      <c r="C62" s="7">
        <f>IFERROR(LOOKUP(2,1/('Yard Log'!$G$5:$G$204=$A62)/('Yard Log'!$N$5:$N$204="ON YARD"),'Yard Log'!$D$5:$D$204),"")</f>
        <v/>
      </c>
      <c r="D62" s="7">
        <f>IFERROR(LOOKUP(2,1/('Yard Log'!$G$5:$G$204=$A62)/('Yard Log'!$N$5:$N$204="ON YARD"),'Yard Log'!$E$5:$E$204),"")</f>
        <v/>
      </c>
      <c r="E62" s="7">
        <f>IFERROR(LOOKUP(2,1/('Yard Log'!$G$5:$G$204=$A62)/('Yard Log'!$N$5:$N$204="ON YARD"),'Yard Log'!$F$5:$F$204),"")</f>
        <v/>
      </c>
      <c r="F62" s="5">
        <f>IFERROR(LOOKUP(2,1/('Yard Log'!$G$5:$G$204=$A62)/('Yard Log'!$N$5:$N$204="ON YARD"),'Yard Log'!$A$5:$A$204),"")</f>
        <v/>
      </c>
      <c r="G62" s="8">
        <f>IFERROR(LOOKUP(2,1/('Yard Log'!$G$5:$G$204=$A62)/('Yard Log'!$N$5:$N$204="ON YARD"),'Yard Log'!$M$5:$M$204),"")</f>
        <v/>
      </c>
      <c r="H62" s="7">
        <f>IF(B62="","EMPTY","OCCUPIED")</f>
        <v/>
      </c>
    </row>
    <row r="63">
      <c r="A63" s="7" t="inlineStr">
        <is>
          <t>D-14</t>
        </is>
      </c>
      <c r="B63" s="7">
        <f>IFERROR(LOOKUP(2,1/('Yard Log'!$G$5:$G$204=$A63)/('Yard Log'!$N$5:$N$204="ON YARD"),'Yard Log'!$C$5:$C$204),"")</f>
        <v/>
      </c>
      <c r="C63" s="7">
        <f>IFERROR(LOOKUP(2,1/('Yard Log'!$G$5:$G$204=$A63)/('Yard Log'!$N$5:$N$204="ON YARD"),'Yard Log'!$D$5:$D$204),"")</f>
        <v/>
      </c>
      <c r="D63" s="7">
        <f>IFERROR(LOOKUP(2,1/('Yard Log'!$G$5:$G$204=$A63)/('Yard Log'!$N$5:$N$204="ON YARD"),'Yard Log'!$E$5:$E$204),"")</f>
        <v/>
      </c>
      <c r="E63" s="7">
        <f>IFERROR(LOOKUP(2,1/('Yard Log'!$G$5:$G$204=$A63)/('Yard Log'!$N$5:$N$204="ON YARD"),'Yard Log'!$F$5:$F$204),"")</f>
        <v/>
      </c>
      <c r="F63" s="5">
        <f>IFERROR(LOOKUP(2,1/('Yard Log'!$G$5:$G$204=$A63)/('Yard Log'!$N$5:$N$204="ON YARD"),'Yard Log'!$A$5:$A$204),"")</f>
        <v/>
      </c>
      <c r="G63" s="8">
        <f>IFERROR(LOOKUP(2,1/('Yard Log'!$G$5:$G$204=$A63)/('Yard Log'!$N$5:$N$204="ON YARD"),'Yard Log'!$M$5:$M$204),"")</f>
        <v/>
      </c>
      <c r="H63" s="7">
        <f>IF(B63="","EMPTY","OCCUPIED")</f>
        <v/>
      </c>
    </row>
    <row r="64">
      <c r="A64" s="7" t="inlineStr">
        <is>
          <t>D-15</t>
        </is>
      </c>
      <c r="B64" s="7">
        <f>IFERROR(LOOKUP(2,1/('Yard Log'!$G$5:$G$204=$A64)/('Yard Log'!$N$5:$N$204="ON YARD"),'Yard Log'!$C$5:$C$204),"")</f>
        <v/>
      </c>
      <c r="C64" s="7">
        <f>IFERROR(LOOKUP(2,1/('Yard Log'!$G$5:$G$204=$A64)/('Yard Log'!$N$5:$N$204="ON YARD"),'Yard Log'!$D$5:$D$204),"")</f>
        <v/>
      </c>
      <c r="D64" s="7">
        <f>IFERROR(LOOKUP(2,1/('Yard Log'!$G$5:$G$204=$A64)/('Yard Log'!$N$5:$N$204="ON YARD"),'Yard Log'!$E$5:$E$204),"")</f>
        <v/>
      </c>
      <c r="E64" s="7">
        <f>IFERROR(LOOKUP(2,1/('Yard Log'!$G$5:$G$204=$A64)/('Yard Log'!$N$5:$N$204="ON YARD"),'Yard Log'!$F$5:$F$204),"")</f>
        <v/>
      </c>
      <c r="F64" s="5">
        <f>IFERROR(LOOKUP(2,1/('Yard Log'!$G$5:$G$204=$A64)/('Yard Log'!$N$5:$N$204="ON YARD"),'Yard Log'!$A$5:$A$204),"")</f>
        <v/>
      </c>
      <c r="G64" s="8">
        <f>IFERROR(LOOKUP(2,1/('Yard Log'!$G$5:$G$204=$A64)/('Yard Log'!$N$5:$N$204="ON YARD"),'Yard Log'!$M$5:$M$204),"")</f>
        <v/>
      </c>
      <c r="H64" s="7">
        <f>IF(B64="","EMPTY","OCCUPIED")</f>
        <v/>
      </c>
    </row>
    <row r="66">
      <c r="A66" t="inlineStr">
        <is>
          <t>Occupied spots</t>
        </is>
      </c>
      <c r="B66">
        <f>COUNTIF(H5:H64,"OCCUPIED")</f>
        <v/>
      </c>
    </row>
    <row r="67">
      <c r="A67" t="inlineStr">
        <is>
          <t>Empty spots</t>
        </is>
      </c>
      <c r="B67">
        <f>COUNTIF(H5:H64,"EMPTY")</f>
        <v/>
      </c>
    </row>
    <row r="68">
      <c r="A68" t="inlineStr">
        <is>
          <t>Trailers over 5 days</t>
        </is>
      </c>
      <c r="B68">
        <f>COUNTIF(G5:G64,"&gt;=5")</f>
        <v/>
      </c>
    </row>
  </sheetData>
  <conditionalFormatting sqref="H5:H64">
    <cfRule type="cellIs" priority="1" operator="equal" dxfId="2">
      <formula>"OCCUPIED"</formula>
    </cfRule>
    <cfRule type="cellIs" priority="2" operator="equal" dxfId="3">
      <formula>"EMPTY"</formula>
    </cfRule>
  </conditionalFormatting>
  <conditionalFormatting sqref="G5:G64">
    <cfRule type="cellIs" priority="3" operator="greaterThanOrEqual" dxfId="0">
      <formula>5</formula>
    </cfRule>
    <cfRule type="cellIs" priority="4" operator="between" dxfId="1">
      <formula>2</formula>
      <formula>4.999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14" customWidth="1" min="3" max="3"/>
    <col width="12" customWidth="1" min="4" max="4"/>
    <col width="14" customWidth="1" min="5" max="5"/>
    <col width="12" customWidth="1" min="6" max="6"/>
    <col width="13" customWidth="1" min="7" max="7"/>
    <col width="16" customWidth="1" min="8" max="8"/>
    <col width="8" customWidth="1" min="9" max="9"/>
  </cols>
  <sheetData>
    <row r="1">
      <c r="A1" s="1" t="inlineStr">
        <is>
          <t>DWELL — trailers on yard right now, oldest first</t>
        </is>
      </c>
    </row>
    <row r="2">
      <c r="A2" s="2" t="inlineStr">
        <is>
          <t>Sorted by days on yard. Yellow = 2+ days, red = 5+ days (change the thresholds in the Settings tab). Use this list for the morning call: 'what leaves today?'</t>
        </is>
      </c>
    </row>
    <row r="4" ht="30" customHeight="1">
      <c r="A4" s="3" t="inlineStr">
        <is>
          <t>Rank</t>
        </is>
      </c>
      <c r="B4" s="3" t="inlineStr">
        <is>
          <t>Trailer #</t>
        </is>
      </c>
      <c r="C4" s="3" t="inlineStr">
        <is>
          <t>Carrier</t>
        </is>
      </c>
      <c r="D4" s="3" t="inlineStr">
        <is>
          <t>Spot</t>
        </is>
      </c>
      <c r="E4" s="3" t="inlineStr">
        <is>
          <t>Loaded / Empty</t>
        </is>
      </c>
      <c r="F4" s="3" t="inlineStr">
        <is>
          <t>Date In</t>
        </is>
      </c>
      <c r="G4" s="3" t="inlineStr">
        <is>
          <t>Days on yard</t>
        </is>
      </c>
      <c r="H4" s="3" t="inlineStr">
        <is>
          <t>Over free time?</t>
        </is>
      </c>
      <c r="I4" s="4" t="inlineStr">
        <is>
          <t>helper</t>
        </is>
      </c>
    </row>
    <row r="5">
      <c r="A5" s="7" t="n">
        <v>1</v>
      </c>
      <c r="B5" s="7">
        <f>IF($G5="","",IFERROR(INDEX('Yard Log'!$C$5:$C$204,MATCH($I5,'Yard Log'!$R$5:$R$204,0)),""))</f>
        <v/>
      </c>
      <c r="C5" s="7">
        <f>IF($G5="","",IFERROR(INDEX('Yard Log'!$D$5:$D$204,MATCH($I5,'Yard Log'!$R$5:$R$204,0)),""))</f>
        <v/>
      </c>
      <c r="D5" s="7">
        <f>IF($G5="","",IFERROR(INDEX('Yard Log'!$G$5:$G$204,MATCH($I5,'Yard Log'!$R$5:$R$204,0)),""))</f>
        <v/>
      </c>
      <c r="E5" s="7">
        <f>IF($G5="","",IFERROR(INDEX('Yard Log'!$E$5:$E$204,MATCH($I5,'Yard Log'!$R$5:$R$204,0)),""))</f>
        <v/>
      </c>
      <c r="F5" s="5">
        <f>IF($G5="","",IFERROR(INDEX('Yard Log'!$A$5:$A$204,MATCH($I5,'Yard Log'!$R$5:$R$204,0)),""))</f>
        <v/>
      </c>
      <c r="G5" s="8">
        <f>IF(I5="","",ROUND(I5,1))</f>
        <v/>
      </c>
      <c r="H5" s="7">
        <f>IF($G5="","",IF($G5&gt;=Settings!$B$3,"YES","no"))</f>
        <v/>
      </c>
      <c r="I5" s="4">
        <f>IFERROR(LARGE('Yard Log'!$R$5:$R$204,A5),"")</f>
        <v/>
      </c>
    </row>
    <row r="6">
      <c r="A6" s="7" t="n">
        <v>2</v>
      </c>
      <c r="B6" s="7">
        <f>IF($G6="","",IFERROR(INDEX('Yard Log'!$C$5:$C$204,MATCH($I6,'Yard Log'!$R$5:$R$204,0)),""))</f>
        <v/>
      </c>
      <c r="C6" s="7">
        <f>IF($G6="","",IFERROR(INDEX('Yard Log'!$D$5:$D$204,MATCH($I6,'Yard Log'!$R$5:$R$204,0)),""))</f>
        <v/>
      </c>
      <c r="D6" s="7">
        <f>IF($G6="","",IFERROR(INDEX('Yard Log'!$G$5:$G$204,MATCH($I6,'Yard Log'!$R$5:$R$204,0)),""))</f>
        <v/>
      </c>
      <c r="E6" s="7">
        <f>IF($G6="","",IFERROR(INDEX('Yard Log'!$E$5:$E$204,MATCH($I6,'Yard Log'!$R$5:$R$204,0)),""))</f>
        <v/>
      </c>
      <c r="F6" s="5">
        <f>IF($G6="","",IFERROR(INDEX('Yard Log'!$A$5:$A$204,MATCH($I6,'Yard Log'!$R$5:$R$204,0)),""))</f>
        <v/>
      </c>
      <c r="G6" s="8">
        <f>IF(I6="","",ROUND(I6,1))</f>
        <v/>
      </c>
      <c r="H6" s="7">
        <f>IF($G6="","",IF($G6&gt;=Settings!$B$3,"YES","no"))</f>
        <v/>
      </c>
      <c r="I6" s="4">
        <f>IFERROR(LARGE('Yard Log'!$R$5:$R$204,A6),"")</f>
        <v/>
      </c>
    </row>
    <row r="7">
      <c r="A7" s="7" t="n">
        <v>3</v>
      </c>
      <c r="B7" s="7">
        <f>IF($G7="","",IFERROR(INDEX('Yard Log'!$C$5:$C$204,MATCH($I7,'Yard Log'!$R$5:$R$204,0)),""))</f>
        <v/>
      </c>
      <c r="C7" s="7">
        <f>IF($G7="","",IFERROR(INDEX('Yard Log'!$D$5:$D$204,MATCH($I7,'Yard Log'!$R$5:$R$204,0)),""))</f>
        <v/>
      </c>
      <c r="D7" s="7">
        <f>IF($G7="","",IFERROR(INDEX('Yard Log'!$G$5:$G$204,MATCH($I7,'Yard Log'!$R$5:$R$204,0)),""))</f>
        <v/>
      </c>
      <c r="E7" s="7">
        <f>IF($G7="","",IFERROR(INDEX('Yard Log'!$E$5:$E$204,MATCH($I7,'Yard Log'!$R$5:$R$204,0)),""))</f>
        <v/>
      </c>
      <c r="F7" s="5">
        <f>IF($G7="","",IFERROR(INDEX('Yard Log'!$A$5:$A$204,MATCH($I7,'Yard Log'!$R$5:$R$204,0)),""))</f>
        <v/>
      </c>
      <c r="G7" s="8">
        <f>IF(I7="","",ROUND(I7,1))</f>
        <v/>
      </c>
      <c r="H7" s="7">
        <f>IF($G7="","",IF($G7&gt;=Settings!$B$3,"YES","no"))</f>
        <v/>
      </c>
      <c r="I7" s="4">
        <f>IFERROR(LARGE('Yard Log'!$R$5:$R$204,A7),"")</f>
        <v/>
      </c>
    </row>
    <row r="8">
      <c r="A8" s="7" t="n">
        <v>4</v>
      </c>
      <c r="B8" s="7">
        <f>IF($G8="","",IFERROR(INDEX('Yard Log'!$C$5:$C$204,MATCH($I8,'Yard Log'!$R$5:$R$204,0)),""))</f>
        <v/>
      </c>
      <c r="C8" s="7">
        <f>IF($G8="","",IFERROR(INDEX('Yard Log'!$D$5:$D$204,MATCH($I8,'Yard Log'!$R$5:$R$204,0)),""))</f>
        <v/>
      </c>
      <c r="D8" s="7">
        <f>IF($G8="","",IFERROR(INDEX('Yard Log'!$G$5:$G$204,MATCH($I8,'Yard Log'!$R$5:$R$204,0)),""))</f>
        <v/>
      </c>
      <c r="E8" s="7">
        <f>IF($G8="","",IFERROR(INDEX('Yard Log'!$E$5:$E$204,MATCH($I8,'Yard Log'!$R$5:$R$204,0)),""))</f>
        <v/>
      </c>
      <c r="F8" s="5">
        <f>IF($G8="","",IFERROR(INDEX('Yard Log'!$A$5:$A$204,MATCH($I8,'Yard Log'!$R$5:$R$204,0)),""))</f>
        <v/>
      </c>
      <c r="G8" s="8">
        <f>IF(I8="","",ROUND(I8,1))</f>
        <v/>
      </c>
      <c r="H8" s="7">
        <f>IF($G8="","",IF($G8&gt;=Settings!$B$3,"YES","no"))</f>
        <v/>
      </c>
      <c r="I8" s="4">
        <f>IFERROR(LARGE('Yard Log'!$R$5:$R$204,A8),"")</f>
        <v/>
      </c>
    </row>
    <row r="9">
      <c r="A9" s="7" t="n">
        <v>5</v>
      </c>
      <c r="B9" s="7">
        <f>IF($G9="","",IFERROR(INDEX('Yard Log'!$C$5:$C$204,MATCH($I9,'Yard Log'!$R$5:$R$204,0)),""))</f>
        <v/>
      </c>
      <c r="C9" s="7">
        <f>IF($G9="","",IFERROR(INDEX('Yard Log'!$D$5:$D$204,MATCH($I9,'Yard Log'!$R$5:$R$204,0)),""))</f>
        <v/>
      </c>
      <c r="D9" s="7">
        <f>IF($G9="","",IFERROR(INDEX('Yard Log'!$G$5:$G$204,MATCH($I9,'Yard Log'!$R$5:$R$204,0)),""))</f>
        <v/>
      </c>
      <c r="E9" s="7">
        <f>IF($G9="","",IFERROR(INDEX('Yard Log'!$E$5:$E$204,MATCH($I9,'Yard Log'!$R$5:$R$204,0)),""))</f>
        <v/>
      </c>
      <c r="F9" s="5">
        <f>IF($G9="","",IFERROR(INDEX('Yard Log'!$A$5:$A$204,MATCH($I9,'Yard Log'!$R$5:$R$204,0)),""))</f>
        <v/>
      </c>
      <c r="G9" s="8">
        <f>IF(I9="","",ROUND(I9,1))</f>
        <v/>
      </c>
      <c r="H9" s="7">
        <f>IF($G9="","",IF($G9&gt;=Settings!$B$3,"YES","no"))</f>
        <v/>
      </c>
      <c r="I9" s="4">
        <f>IFERROR(LARGE('Yard Log'!$R$5:$R$204,A9),"")</f>
        <v/>
      </c>
    </row>
    <row r="10">
      <c r="A10" s="7" t="n">
        <v>6</v>
      </c>
      <c r="B10" s="7">
        <f>IF($G10="","",IFERROR(INDEX('Yard Log'!$C$5:$C$204,MATCH($I10,'Yard Log'!$R$5:$R$204,0)),""))</f>
        <v/>
      </c>
      <c r="C10" s="7">
        <f>IF($G10="","",IFERROR(INDEX('Yard Log'!$D$5:$D$204,MATCH($I10,'Yard Log'!$R$5:$R$204,0)),""))</f>
        <v/>
      </c>
      <c r="D10" s="7">
        <f>IF($G10="","",IFERROR(INDEX('Yard Log'!$G$5:$G$204,MATCH($I10,'Yard Log'!$R$5:$R$204,0)),""))</f>
        <v/>
      </c>
      <c r="E10" s="7">
        <f>IF($G10="","",IFERROR(INDEX('Yard Log'!$E$5:$E$204,MATCH($I10,'Yard Log'!$R$5:$R$204,0)),""))</f>
        <v/>
      </c>
      <c r="F10" s="5">
        <f>IF($G10="","",IFERROR(INDEX('Yard Log'!$A$5:$A$204,MATCH($I10,'Yard Log'!$R$5:$R$204,0)),""))</f>
        <v/>
      </c>
      <c r="G10" s="8">
        <f>IF(I10="","",ROUND(I10,1))</f>
        <v/>
      </c>
      <c r="H10" s="7">
        <f>IF($G10="","",IF($G10&gt;=Settings!$B$3,"YES","no"))</f>
        <v/>
      </c>
      <c r="I10" s="4">
        <f>IFERROR(LARGE('Yard Log'!$R$5:$R$204,A10),"")</f>
        <v/>
      </c>
    </row>
    <row r="11">
      <c r="A11" s="7" t="n">
        <v>7</v>
      </c>
      <c r="B11" s="7">
        <f>IF($G11="","",IFERROR(INDEX('Yard Log'!$C$5:$C$204,MATCH($I11,'Yard Log'!$R$5:$R$204,0)),""))</f>
        <v/>
      </c>
      <c r="C11" s="7">
        <f>IF($G11="","",IFERROR(INDEX('Yard Log'!$D$5:$D$204,MATCH($I11,'Yard Log'!$R$5:$R$204,0)),""))</f>
        <v/>
      </c>
      <c r="D11" s="7">
        <f>IF($G11="","",IFERROR(INDEX('Yard Log'!$G$5:$G$204,MATCH($I11,'Yard Log'!$R$5:$R$204,0)),""))</f>
        <v/>
      </c>
      <c r="E11" s="7">
        <f>IF($G11="","",IFERROR(INDEX('Yard Log'!$E$5:$E$204,MATCH($I11,'Yard Log'!$R$5:$R$204,0)),""))</f>
        <v/>
      </c>
      <c r="F11" s="5">
        <f>IF($G11="","",IFERROR(INDEX('Yard Log'!$A$5:$A$204,MATCH($I11,'Yard Log'!$R$5:$R$204,0)),""))</f>
        <v/>
      </c>
      <c r="G11" s="8">
        <f>IF(I11="","",ROUND(I11,1))</f>
        <v/>
      </c>
      <c r="H11" s="7">
        <f>IF($G11="","",IF($G11&gt;=Settings!$B$3,"YES","no"))</f>
        <v/>
      </c>
      <c r="I11" s="4">
        <f>IFERROR(LARGE('Yard Log'!$R$5:$R$204,A11),"")</f>
        <v/>
      </c>
    </row>
    <row r="12">
      <c r="A12" s="7" t="n">
        <v>8</v>
      </c>
      <c r="B12" s="7">
        <f>IF($G12="","",IFERROR(INDEX('Yard Log'!$C$5:$C$204,MATCH($I12,'Yard Log'!$R$5:$R$204,0)),""))</f>
        <v/>
      </c>
      <c r="C12" s="7">
        <f>IF($G12="","",IFERROR(INDEX('Yard Log'!$D$5:$D$204,MATCH($I12,'Yard Log'!$R$5:$R$204,0)),""))</f>
        <v/>
      </c>
      <c r="D12" s="7">
        <f>IF($G12="","",IFERROR(INDEX('Yard Log'!$G$5:$G$204,MATCH($I12,'Yard Log'!$R$5:$R$204,0)),""))</f>
        <v/>
      </c>
      <c r="E12" s="7">
        <f>IF($G12="","",IFERROR(INDEX('Yard Log'!$E$5:$E$204,MATCH($I12,'Yard Log'!$R$5:$R$204,0)),""))</f>
        <v/>
      </c>
      <c r="F12" s="5">
        <f>IF($G12="","",IFERROR(INDEX('Yard Log'!$A$5:$A$204,MATCH($I12,'Yard Log'!$R$5:$R$204,0)),""))</f>
        <v/>
      </c>
      <c r="G12" s="8">
        <f>IF(I12="","",ROUND(I12,1))</f>
        <v/>
      </c>
      <c r="H12" s="7">
        <f>IF($G12="","",IF($G12&gt;=Settings!$B$3,"YES","no"))</f>
        <v/>
      </c>
      <c r="I12" s="4">
        <f>IFERROR(LARGE('Yard Log'!$R$5:$R$204,A12),"")</f>
        <v/>
      </c>
    </row>
    <row r="13">
      <c r="A13" s="7" t="n">
        <v>9</v>
      </c>
      <c r="B13" s="7">
        <f>IF($G13="","",IFERROR(INDEX('Yard Log'!$C$5:$C$204,MATCH($I13,'Yard Log'!$R$5:$R$204,0)),""))</f>
        <v/>
      </c>
      <c r="C13" s="7">
        <f>IF($G13="","",IFERROR(INDEX('Yard Log'!$D$5:$D$204,MATCH($I13,'Yard Log'!$R$5:$R$204,0)),""))</f>
        <v/>
      </c>
      <c r="D13" s="7">
        <f>IF($G13="","",IFERROR(INDEX('Yard Log'!$G$5:$G$204,MATCH($I13,'Yard Log'!$R$5:$R$204,0)),""))</f>
        <v/>
      </c>
      <c r="E13" s="7">
        <f>IF($G13="","",IFERROR(INDEX('Yard Log'!$E$5:$E$204,MATCH($I13,'Yard Log'!$R$5:$R$204,0)),""))</f>
        <v/>
      </c>
      <c r="F13" s="5">
        <f>IF($G13="","",IFERROR(INDEX('Yard Log'!$A$5:$A$204,MATCH($I13,'Yard Log'!$R$5:$R$204,0)),""))</f>
        <v/>
      </c>
      <c r="G13" s="8">
        <f>IF(I13="","",ROUND(I13,1))</f>
        <v/>
      </c>
      <c r="H13" s="7">
        <f>IF($G13="","",IF($G13&gt;=Settings!$B$3,"YES","no"))</f>
        <v/>
      </c>
      <c r="I13" s="4">
        <f>IFERROR(LARGE('Yard Log'!$R$5:$R$204,A13),"")</f>
        <v/>
      </c>
    </row>
    <row r="14">
      <c r="A14" s="7" t="n">
        <v>10</v>
      </c>
      <c r="B14" s="7">
        <f>IF($G14="","",IFERROR(INDEX('Yard Log'!$C$5:$C$204,MATCH($I14,'Yard Log'!$R$5:$R$204,0)),""))</f>
        <v/>
      </c>
      <c r="C14" s="7">
        <f>IF($G14="","",IFERROR(INDEX('Yard Log'!$D$5:$D$204,MATCH($I14,'Yard Log'!$R$5:$R$204,0)),""))</f>
        <v/>
      </c>
      <c r="D14" s="7">
        <f>IF($G14="","",IFERROR(INDEX('Yard Log'!$G$5:$G$204,MATCH($I14,'Yard Log'!$R$5:$R$204,0)),""))</f>
        <v/>
      </c>
      <c r="E14" s="7">
        <f>IF($G14="","",IFERROR(INDEX('Yard Log'!$E$5:$E$204,MATCH($I14,'Yard Log'!$R$5:$R$204,0)),""))</f>
        <v/>
      </c>
      <c r="F14" s="5">
        <f>IF($G14="","",IFERROR(INDEX('Yard Log'!$A$5:$A$204,MATCH($I14,'Yard Log'!$R$5:$R$204,0)),""))</f>
        <v/>
      </c>
      <c r="G14" s="8">
        <f>IF(I14="","",ROUND(I14,1))</f>
        <v/>
      </c>
      <c r="H14" s="7">
        <f>IF($G14="","",IF($G14&gt;=Settings!$B$3,"YES","no"))</f>
        <v/>
      </c>
      <c r="I14" s="4">
        <f>IFERROR(LARGE('Yard Log'!$R$5:$R$204,A14),"")</f>
        <v/>
      </c>
    </row>
    <row r="15">
      <c r="A15" s="7" t="n">
        <v>11</v>
      </c>
      <c r="B15" s="7">
        <f>IF($G15="","",IFERROR(INDEX('Yard Log'!$C$5:$C$204,MATCH($I15,'Yard Log'!$R$5:$R$204,0)),""))</f>
        <v/>
      </c>
      <c r="C15" s="7">
        <f>IF($G15="","",IFERROR(INDEX('Yard Log'!$D$5:$D$204,MATCH($I15,'Yard Log'!$R$5:$R$204,0)),""))</f>
        <v/>
      </c>
      <c r="D15" s="7">
        <f>IF($G15="","",IFERROR(INDEX('Yard Log'!$G$5:$G$204,MATCH($I15,'Yard Log'!$R$5:$R$204,0)),""))</f>
        <v/>
      </c>
      <c r="E15" s="7">
        <f>IF($G15="","",IFERROR(INDEX('Yard Log'!$E$5:$E$204,MATCH($I15,'Yard Log'!$R$5:$R$204,0)),""))</f>
        <v/>
      </c>
      <c r="F15" s="5">
        <f>IF($G15="","",IFERROR(INDEX('Yard Log'!$A$5:$A$204,MATCH($I15,'Yard Log'!$R$5:$R$204,0)),""))</f>
        <v/>
      </c>
      <c r="G15" s="8">
        <f>IF(I15="","",ROUND(I15,1))</f>
        <v/>
      </c>
      <c r="H15" s="7">
        <f>IF($G15="","",IF($G15&gt;=Settings!$B$3,"YES","no"))</f>
        <v/>
      </c>
      <c r="I15" s="4">
        <f>IFERROR(LARGE('Yard Log'!$R$5:$R$204,A15),"")</f>
        <v/>
      </c>
    </row>
    <row r="16">
      <c r="A16" s="7" t="n">
        <v>12</v>
      </c>
      <c r="B16" s="7">
        <f>IF($G16="","",IFERROR(INDEX('Yard Log'!$C$5:$C$204,MATCH($I16,'Yard Log'!$R$5:$R$204,0)),""))</f>
        <v/>
      </c>
      <c r="C16" s="7">
        <f>IF($G16="","",IFERROR(INDEX('Yard Log'!$D$5:$D$204,MATCH($I16,'Yard Log'!$R$5:$R$204,0)),""))</f>
        <v/>
      </c>
      <c r="D16" s="7">
        <f>IF($G16="","",IFERROR(INDEX('Yard Log'!$G$5:$G$204,MATCH($I16,'Yard Log'!$R$5:$R$204,0)),""))</f>
        <v/>
      </c>
      <c r="E16" s="7">
        <f>IF($G16="","",IFERROR(INDEX('Yard Log'!$E$5:$E$204,MATCH($I16,'Yard Log'!$R$5:$R$204,0)),""))</f>
        <v/>
      </c>
      <c r="F16" s="5">
        <f>IF($G16="","",IFERROR(INDEX('Yard Log'!$A$5:$A$204,MATCH($I16,'Yard Log'!$R$5:$R$204,0)),""))</f>
        <v/>
      </c>
      <c r="G16" s="8">
        <f>IF(I16="","",ROUND(I16,1))</f>
        <v/>
      </c>
      <c r="H16" s="7">
        <f>IF($G16="","",IF($G16&gt;=Settings!$B$3,"YES","no"))</f>
        <v/>
      </c>
      <c r="I16" s="4">
        <f>IFERROR(LARGE('Yard Log'!$R$5:$R$204,A16),"")</f>
        <v/>
      </c>
    </row>
    <row r="17">
      <c r="A17" s="7" t="n">
        <v>13</v>
      </c>
      <c r="B17" s="7">
        <f>IF($G17="","",IFERROR(INDEX('Yard Log'!$C$5:$C$204,MATCH($I17,'Yard Log'!$R$5:$R$204,0)),""))</f>
        <v/>
      </c>
      <c r="C17" s="7">
        <f>IF($G17="","",IFERROR(INDEX('Yard Log'!$D$5:$D$204,MATCH($I17,'Yard Log'!$R$5:$R$204,0)),""))</f>
        <v/>
      </c>
      <c r="D17" s="7">
        <f>IF($G17="","",IFERROR(INDEX('Yard Log'!$G$5:$G$204,MATCH($I17,'Yard Log'!$R$5:$R$204,0)),""))</f>
        <v/>
      </c>
      <c r="E17" s="7">
        <f>IF($G17="","",IFERROR(INDEX('Yard Log'!$E$5:$E$204,MATCH($I17,'Yard Log'!$R$5:$R$204,0)),""))</f>
        <v/>
      </c>
      <c r="F17" s="5">
        <f>IF($G17="","",IFERROR(INDEX('Yard Log'!$A$5:$A$204,MATCH($I17,'Yard Log'!$R$5:$R$204,0)),""))</f>
        <v/>
      </c>
      <c r="G17" s="8">
        <f>IF(I17="","",ROUND(I17,1))</f>
        <v/>
      </c>
      <c r="H17" s="7">
        <f>IF($G17="","",IF($G17&gt;=Settings!$B$3,"YES","no"))</f>
        <v/>
      </c>
      <c r="I17" s="4">
        <f>IFERROR(LARGE('Yard Log'!$R$5:$R$204,A17),"")</f>
        <v/>
      </c>
    </row>
    <row r="18">
      <c r="A18" s="7" t="n">
        <v>14</v>
      </c>
      <c r="B18" s="7">
        <f>IF($G18="","",IFERROR(INDEX('Yard Log'!$C$5:$C$204,MATCH($I18,'Yard Log'!$R$5:$R$204,0)),""))</f>
        <v/>
      </c>
      <c r="C18" s="7">
        <f>IF($G18="","",IFERROR(INDEX('Yard Log'!$D$5:$D$204,MATCH($I18,'Yard Log'!$R$5:$R$204,0)),""))</f>
        <v/>
      </c>
      <c r="D18" s="7">
        <f>IF($G18="","",IFERROR(INDEX('Yard Log'!$G$5:$G$204,MATCH($I18,'Yard Log'!$R$5:$R$204,0)),""))</f>
        <v/>
      </c>
      <c r="E18" s="7">
        <f>IF($G18="","",IFERROR(INDEX('Yard Log'!$E$5:$E$204,MATCH($I18,'Yard Log'!$R$5:$R$204,0)),""))</f>
        <v/>
      </c>
      <c r="F18" s="5">
        <f>IF($G18="","",IFERROR(INDEX('Yard Log'!$A$5:$A$204,MATCH($I18,'Yard Log'!$R$5:$R$204,0)),""))</f>
        <v/>
      </c>
      <c r="G18" s="8">
        <f>IF(I18="","",ROUND(I18,1))</f>
        <v/>
      </c>
      <c r="H18" s="7">
        <f>IF($G18="","",IF($G18&gt;=Settings!$B$3,"YES","no"))</f>
        <v/>
      </c>
      <c r="I18" s="4">
        <f>IFERROR(LARGE('Yard Log'!$R$5:$R$204,A18),"")</f>
        <v/>
      </c>
    </row>
    <row r="19">
      <c r="A19" s="7" t="n">
        <v>15</v>
      </c>
      <c r="B19" s="7">
        <f>IF($G19="","",IFERROR(INDEX('Yard Log'!$C$5:$C$204,MATCH($I19,'Yard Log'!$R$5:$R$204,0)),""))</f>
        <v/>
      </c>
      <c r="C19" s="7">
        <f>IF($G19="","",IFERROR(INDEX('Yard Log'!$D$5:$D$204,MATCH($I19,'Yard Log'!$R$5:$R$204,0)),""))</f>
        <v/>
      </c>
      <c r="D19" s="7">
        <f>IF($G19="","",IFERROR(INDEX('Yard Log'!$G$5:$G$204,MATCH($I19,'Yard Log'!$R$5:$R$204,0)),""))</f>
        <v/>
      </c>
      <c r="E19" s="7">
        <f>IF($G19="","",IFERROR(INDEX('Yard Log'!$E$5:$E$204,MATCH($I19,'Yard Log'!$R$5:$R$204,0)),""))</f>
        <v/>
      </c>
      <c r="F19" s="5">
        <f>IF($G19="","",IFERROR(INDEX('Yard Log'!$A$5:$A$204,MATCH($I19,'Yard Log'!$R$5:$R$204,0)),""))</f>
        <v/>
      </c>
      <c r="G19" s="8">
        <f>IF(I19="","",ROUND(I19,1))</f>
        <v/>
      </c>
      <c r="H19" s="7">
        <f>IF($G19="","",IF($G19&gt;=Settings!$B$3,"YES","no"))</f>
        <v/>
      </c>
      <c r="I19" s="4">
        <f>IFERROR(LARGE('Yard Log'!$R$5:$R$204,A19),"")</f>
        <v/>
      </c>
    </row>
    <row r="20">
      <c r="A20" s="7" t="n">
        <v>16</v>
      </c>
      <c r="B20" s="7">
        <f>IF($G20="","",IFERROR(INDEX('Yard Log'!$C$5:$C$204,MATCH($I20,'Yard Log'!$R$5:$R$204,0)),""))</f>
        <v/>
      </c>
      <c r="C20" s="7">
        <f>IF($G20="","",IFERROR(INDEX('Yard Log'!$D$5:$D$204,MATCH($I20,'Yard Log'!$R$5:$R$204,0)),""))</f>
        <v/>
      </c>
      <c r="D20" s="7">
        <f>IF($G20="","",IFERROR(INDEX('Yard Log'!$G$5:$G$204,MATCH($I20,'Yard Log'!$R$5:$R$204,0)),""))</f>
        <v/>
      </c>
      <c r="E20" s="7">
        <f>IF($G20="","",IFERROR(INDEX('Yard Log'!$E$5:$E$204,MATCH($I20,'Yard Log'!$R$5:$R$204,0)),""))</f>
        <v/>
      </c>
      <c r="F20" s="5">
        <f>IF($G20="","",IFERROR(INDEX('Yard Log'!$A$5:$A$204,MATCH($I20,'Yard Log'!$R$5:$R$204,0)),""))</f>
        <v/>
      </c>
      <c r="G20" s="8">
        <f>IF(I20="","",ROUND(I20,1))</f>
        <v/>
      </c>
      <c r="H20" s="7">
        <f>IF($G20="","",IF($G20&gt;=Settings!$B$3,"YES","no"))</f>
        <v/>
      </c>
      <c r="I20" s="4">
        <f>IFERROR(LARGE('Yard Log'!$R$5:$R$204,A20),"")</f>
        <v/>
      </c>
    </row>
    <row r="21">
      <c r="A21" s="7" t="n">
        <v>17</v>
      </c>
      <c r="B21" s="7">
        <f>IF($G21="","",IFERROR(INDEX('Yard Log'!$C$5:$C$204,MATCH($I21,'Yard Log'!$R$5:$R$204,0)),""))</f>
        <v/>
      </c>
      <c r="C21" s="7">
        <f>IF($G21="","",IFERROR(INDEX('Yard Log'!$D$5:$D$204,MATCH($I21,'Yard Log'!$R$5:$R$204,0)),""))</f>
        <v/>
      </c>
      <c r="D21" s="7">
        <f>IF($G21="","",IFERROR(INDEX('Yard Log'!$G$5:$G$204,MATCH($I21,'Yard Log'!$R$5:$R$204,0)),""))</f>
        <v/>
      </c>
      <c r="E21" s="7">
        <f>IF($G21="","",IFERROR(INDEX('Yard Log'!$E$5:$E$204,MATCH($I21,'Yard Log'!$R$5:$R$204,0)),""))</f>
        <v/>
      </c>
      <c r="F21" s="5">
        <f>IF($G21="","",IFERROR(INDEX('Yard Log'!$A$5:$A$204,MATCH($I21,'Yard Log'!$R$5:$R$204,0)),""))</f>
        <v/>
      </c>
      <c r="G21" s="8">
        <f>IF(I21="","",ROUND(I21,1))</f>
        <v/>
      </c>
      <c r="H21" s="7">
        <f>IF($G21="","",IF($G21&gt;=Settings!$B$3,"YES","no"))</f>
        <v/>
      </c>
      <c r="I21" s="4">
        <f>IFERROR(LARGE('Yard Log'!$R$5:$R$204,A21),"")</f>
        <v/>
      </c>
    </row>
    <row r="22">
      <c r="A22" s="7" t="n">
        <v>18</v>
      </c>
      <c r="B22" s="7">
        <f>IF($G22="","",IFERROR(INDEX('Yard Log'!$C$5:$C$204,MATCH($I22,'Yard Log'!$R$5:$R$204,0)),""))</f>
        <v/>
      </c>
      <c r="C22" s="7">
        <f>IF($G22="","",IFERROR(INDEX('Yard Log'!$D$5:$D$204,MATCH($I22,'Yard Log'!$R$5:$R$204,0)),""))</f>
        <v/>
      </c>
      <c r="D22" s="7">
        <f>IF($G22="","",IFERROR(INDEX('Yard Log'!$G$5:$G$204,MATCH($I22,'Yard Log'!$R$5:$R$204,0)),""))</f>
        <v/>
      </c>
      <c r="E22" s="7">
        <f>IF($G22="","",IFERROR(INDEX('Yard Log'!$E$5:$E$204,MATCH($I22,'Yard Log'!$R$5:$R$204,0)),""))</f>
        <v/>
      </c>
      <c r="F22" s="5">
        <f>IF($G22="","",IFERROR(INDEX('Yard Log'!$A$5:$A$204,MATCH($I22,'Yard Log'!$R$5:$R$204,0)),""))</f>
        <v/>
      </c>
      <c r="G22" s="8">
        <f>IF(I22="","",ROUND(I22,1))</f>
        <v/>
      </c>
      <c r="H22" s="7">
        <f>IF($G22="","",IF($G22&gt;=Settings!$B$3,"YES","no"))</f>
        <v/>
      </c>
      <c r="I22" s="4">
        <f>IFERROR(LARGE('Yard Log'!$R$5:$R$204,A22),"")</f>
        <v/>
      </c>
    </row>
    <row r="23">
      <c r="A23" s="7" t="n">
        <v>19</v>
      </c>
      <c r="B23" s="7">
        <f>IF($G23="","",IFERROR(INDEX('Yard Log'!$C$5:$C$204,MATCH($I23,'Yard Log'!$R$5:$R$204,0)),""))</f>
        <v/>
      </c>
      <c r="C23" s="7">
        <f>IF($G23="","",IFERROR(INDEX('Yard Log'!$D$5:$D$204,MATCH($I23,'Yard Log'!$R$5:$R$204,0)),""))</f>
        <v/>
      </c>
      <c r="D23" s="7">
        <f>IF($G23="","",IFERROR(INDEX('Yard Log'!$G$5:$G$204,MATCH($I23,'Yard Log'!$R$5:$R$204,0)),""))</f>
        <v/>
      </c>
      <c r="E23" s="7">
        <f>IF($G23="","",IFERROR(INDEX('Yard Log'!$E$5:$E$204,MATCH($I23,'Yard Log'!$R$5:$R$204,0)),""))</f>
        <v/>
      </c>
      <c r="F23" s="5">
        <f>IF($G23="","",IFERROR(INDEX('Yard Log'!$A$5:$A$204,MATCH($I23,'Yard Log'!$R$5:$R$204,0)),""))</f>
        <v/>
      </c>
      <c r="G23" s="8">
        <f>IF(I23="","",ROUND(I23,1))</f>
        <v/>
      </c>
      <c r="H23" s="7">
        <f>IF($G23="","",IF($G23&gt;=Settings!$B$3,"YES","no"))</f>
        <v/>
      </c>
      <c r="I23" s="4">
        <f>IFERROR(LARGE('Yard Log'!$R$5:$R$204,A23),"")</f>
        <v/>
      </c>
    </row>
    <row r="24">
      <c r="A24" s="7" t="n">
        <v>20</v>
      </c>
      <c r="B24" s="7">
        <f>IF($G24="","",IFERROR(INDEX('Yard Log'!$C$5:$C$204,MATCH($I24,'Yard Log'!$R$5:$R$204,0)),""))</f>
        <v/>
      </c>
      <c r="C24" s="7">
        <f>IF($G24="","",IFERROR(INDEX('Yard Log'!$D$5:$D$204,MATCH($I24,'Yard Log'!$R$5:$R$204,0)),""))</f>
        <v/>
      </c>
      <c r="D24" s="7">
        <f>IF($G24="","",IFERROR(INDEX('Yard Log'!$G$5:$G$204,MATCH($I24,'Yard Log'!$R$5:$R$204,0)),""))</f>
        <v/>
      </c>
      <c r="E24" s="7">
        <f>IF($G24="","",IFERROR(INDEX('Yard Log'!$E$5:$E$204,MATCH($I24,'Yard Log'!$R$5:$R$204,0)),""))</f>
        <v/>
      </c>
      <c r="F24" s="5">
        <f>IF($G24="","",IFERROR(INDEX('Yard Log'!$A$5:$A$204,MATCH($I24,'Yard Log'!$R$5:$R$204,0)),""))</f>
        <v/>
      </c>
      <c r="G24" s="8">
        <f>IF(I24="","",ROUND(I24,1))</f>
        <v/>
      </c>
      <c r="H24" s="7">
        <f>IF($G24="","",IF($G24&gt;=Settings!$B$3,"YES","no"))</f>
        <v/>
      </c>
      <c r="I24" s="4">
        <f>IFERROR(LARGE('Yard Log'!$R$5:$R$204,A24),"")</f>
        <v/>
      </c>
    </row>
    <row r="25">
      <c r="A25" s="7" t="n">
        <v>21</v>
      </c>
      <c r="B25" s="7">
        <f>IF($G25="","",IFERROR(INDEX('Yard Log'!$C$5:$C$204,MATCH($I25,'Yard Log'!$R$5:$R$204,0)),""))</f>
        <v/>
      </c>
      <c r="C25" s="7">
        <f>IF($G25="","",IFERROR(INDEX('Yard Log'!$D$5:$D$204,MATCH($I25,'Yard Log'!$R$5:$R$204,0)),""))</f>
        <v/>
      </c>
      <c r="D25" s="7">
        <f>IF($G25="","",IFERROR(INDEX('Yard Log'!$G$5:$G$204,MATCH($I25,'Yard Log'!$R$5:$R$204,0)),""))</f>
        <v/>
      </c>
      <c r="E25" s="7">
        <f>IF($G25="","",IFERROR(INDEX('Yard Log'!$E$5:$E$204,MATCH($I25,'Yard Log'!$R$5:$R$204,0)),""))</f>
        <v/>
      </c>
      <c r="F25" s="5">
        <f>IF($G25="","",IFERROR(INDEX('Yard Log'!$A$5:$A$204,MATCH($I25,'Yard Log'!$R$5:$R$204,0)),""))</f>
        <v/>
      </c>
      <c r="G25" s="8">
        <f>IF(I25="","",ROUND(I25,1))</f>
        <v/>
      </c>
      <c r="H25" s="7">
        <f>IF($G25="","",IF($G25&gt;=Settings!$B$3,"YES","no"))</f>
        <v/>
      </c>
      <c r="I25" s="4">
        <f>IFERROR(LARGE('Yard Log'!$R$5:$R$204,A25),"")</f>
        <v/>
      </c>
    </row>
    <row r="26">
      <c r="A26" s="7" t="n">
        <v>22</v>
      </c>
      <c r="B26" s="7">
        <f>IF($G26="","",IFERROR(INDEX('Yard Log'!$C$5:$C$204,MATCH($I26,'Yard Log'!$R$5:$R$204,0)),""))</f>
        <v/>
      </c>
      <c r="C26" s="7">
        <f>IF($G26="","",IFERROR(INDEX('Yard Log'!$D$5:$D$204,MATCH($I26,'Yard Log'!$R$5:$R$204,0)),""))</f>
        <v/>
      </c>
      <c r="D26" s="7">
        <f>IF($G26="","",IFERROR(INDEX('Yard Log'!$G$5:$G$204,MATCH($I26,'Yard Log'!$R$5:$R$204,0)),""))</f>
        <v/>
      </c>
      <c r="E26" s="7">
        <f>IF($G26="","",IFERROR(INDEX('Yard Log'!$E$5:$E$204,MATCH($I26,'Yard Log'!$R$5:$R$204,0)),""))</f>
        <v/>
      </c>
      <c r="F26" s="5">
        <f>IF($G26="","",IFERROR(INDEX('Yard Log'!$A$5:$A$204,MATCH($I26,'Yard Log'!$R$5:$R$204,0)),""))</f>
        <v/>
      </c>
      <c r="G26" s="8">
        <f>IF(I26="","",ROUND(I26,1))</f>
        <v/>
      </c>
      <c r="H26" s="7">
        <f>IF($G26="","",IF($G26&gt;=Settings!$B$3,"YES","no"))</f>
        <v/>
      </c>
      <c r="I26" s="4">
        <f>IFERROR(LARGE('Yard Log'!$R$5:$R$204,A26),"")</f>
        <v/>
      </c>
    </row>
    <row r="27">
      <c r="A27" s="7" t="n">
        <v>23</v>
      </c>
      <c r="B27" s="7">
        <f>IF($G27="","",IFERROR(INDEX('Yard Log'!$C$5:$C$204,MATCH($I27,'Yard Log'!$R$5:$R$204,0)),""))</f>
        <v/>
      </c>
      <c r="C27" s="7">
        <f>IF($G27="","",IFERROR(INDEX('Yard Log'!$D$5:$D$204,MATCH($I27,'Yard Log'!$R$5:$R$204,0)),""))</f>
        <v/>
      </c>
      <c r="D27" s="7">
        <f>IF($G27="","",IFERROR(INDEX('Yard Log'!$G$5:$G$204,MATCH($I27,'Yard Log'!$R$5:$R$204,0)),""))</f>
        <v/>
      </c>
      <c r="E27" s="7">
        <f>IF($G27="","",IFERROR(INDEX('Yard Log'!$E$5:$E$204,MATCH($I27,'Yard Log'!$R$5:$R$204,0)),""))</f>
        <v/>
      </c>
      <c r="F27" s="5">
        <f>IF($G27="","",IFERROR(INDEX('Yard Log'!$A$5:$A$204,MATCH($I27,'Yard Log'!$R$5:$R$204,0)),""))</f>
        <v/>
      </c>
      <c r="G27" s="8">
        <f>IF(I27="","",ROUND(I27,1))</f>
        <v/>
      </c>
      <c r="H27" s="7">
        <f>IF($G27="","",IF($G27&gt;=Settings!$B$3,"YES","no"))</f>
        <v/>
      </c>
      <c r="I27" s="4">
        <f>IFERROR(LARGE('Yard Log'!$R$5:$R$204,A27),"")</f>
        <v/>
      </c>
    </row>
    <row r="28">
      <c r="A28" s="7" t="n">
        <v>24</v>
      </c>
      <c r="B28" s="7">
        <f>IF($G28="","",IFERROR(INDEX('Yard Log'!$C$5:$C$204,MATCH($I28,'Yard Log'!$R$5:$R$204,0)),""))</f>
        <v/>
      </c>
      <c r="C28" s="7">
        <f>IF($G28="","",IFERROR(INDEX('Yard Log'!$D$5:$D$204,MATCH($I28,'Yard Log'!$R$5:$R$204,0)),""))</f>
        <v/>
      </c>
      <c r="D28" s="7">
        <f>IF($G28="","",IFERROR(INDEX('Yard Log'!$G$5:$G$204,MATCH($I28,'Yard Log'!$R$5:$R$204,0)),""))</f>
        <v/>
      </c>
      <c r="E28" s="7">
        <f>IF($G28="","",IFERROR(INDEX('Yard Log'!$E$5:$E$204,MATCH($I28,'Yard Log'!$R$5:$R$204,0)),""))</f>
        <v/>
      </c>
      <c r="F28" s="5">
        <f>IF($G28="","",IFERROR(INDEX('Yard Log'!$A$5:$A$204,MATCH($I28,'Yard Log'!$R$5:$R$204,0)),""))</f>
        <v/>
      </c>
      <c r="G28" s="8">
        <f>IF(I28="","",ROUND(I28,1))</f>
        <v/>
      </c>
      <c r="H28" s="7">
        <f>IF($G28="","",IF($G28&gt;=Settings!$B$3,"YES","no"))</f>
        <v/>
      </c>
      <c r="I28" s="4">
        <f>IFERROR(LARGE('Yard Log'!$R$5:$R$204,A28),"")</f>
        <v/>
      </c>
    </row>
    <row r="29">
      <c r="A29" s="7" t="n">
        <v>25</v>
      </c>
      <c r="B29" s="7">
        <f>IF($G29="","",IFERROR(INDEX('Yard Log'!$C$5:$C$204,MATCH($I29,'Yard Log'!$R$5:$R$204,0)),""))</f>
        <v/>
      </c>
      <c r="C29" s="7">
        <f>IF($G29="","",IFERROR(INDEX('Yard Log'!$D$5:$D$204,MATCH($I29,'Yard Log'!$R$5:$R$204,0)),""))</f>
        <v/>
      </c>
      <c r="D29" s="7">
        <f>IF($G29="","",IFERROR(INDEX('Yard Log'!$G$5:$G$204,MATCH($I29,'Yard Log'!$R$5:$R$204,0)),""))</f>
        <v/>
      </c>
      <c r="E29" s="7">
        <f>IF($G29="","",IFERROR(INDEX('Yard Log'!$E$5:$E$204,MATCH($I29,'Yard Log'!$R$5:$R$204,0)),""))</f>
        <v/>
      </c>
      <c r="F29" s="5">
        <f>IF($G29="","",IFERROR(INDEX('Yard Log'!$A$5:$A$204,MATCH($I29,'Yard Log'!$R$5:$R$204,0)),""))</f>
        <v/>
      </c>
      <c r="G29" s="8">
        <f>IF(I29="","",ROUND(I29,1))</f>
        <v/>
      </c>
      <c r="H29" s="7">
        <f>IF($G29="","",IF($G29&gt;=Settings!$B$3,"YES","no"))</f>
        <v/>
      </c>
      <c r="I29" s="4">
        <f>IFERROR(LARGE('Yard Log'!$R$5:$R$204,A29),"")</f>
        <v/>
      </c>
    </row>
    <row r="30">
      <c r="A30" s="7" t="n">
        <v>26</v>
      </c>
      <c r="B30" s="7">
        <f>IF($G30="","",IFERROR(INDEX('Yard Log'!$C$5:$C$204,MATCH($I30,'Yard Log'!$R$5:$R$204,0)),""))</f>
        <v/>
      </c>
      <c r="C30" s="7">
        <f>IF($G30="","",IFERROR(INDEX('Yard Log'!$D$5:$D$204,MATCH($I30,'Yard Log'!$R$5:$R$204,0)),""))</f>
        <v/>
      </c>
      <c r="D30" s="7">
        <f>IF($G30="","",IFERROR(INDEX('Yard Log'!$G$5:$G$204,MATCH($I30,'Yard Log'!$R$5:$R$204,0)),""))</f>
        <v/>
      </c>
      <c r="E30" s="7">
        <f>IF($G30="","",IFERROR(INDEX('Yard Log'!$E$5:$E$204,MATCH($I30,'Yard Log'!$R$5:$R$204,0)),""))</f>
        <v/>
      </c>
      <c r="F30" s="5">
        <f>IF($G30="","",IFERROR(INDEX('Yard Log'!$A$5:$A$204,MATCH($I30,'Yard Log'!$R$5:$R$204,0)),""))</f>
        <v/>
      </c>
      <c r="G30" s="8">
        <f>IF(I30="","",ROUND(I30,1))</f>
        <v/>
      </c>
      <c r="H30" s="7">
        <f>IF($G30="","",IF($G30&gt;=Settings!$B$3,"YES","no"))</f>
        <v/>
      </c>
      <c r="I30" s="4">
        <f>IFERROR(LARGE('Yard Log'!$R$5:$R$204,A30),"")</f>
        <v/>
      </c>
    </row>
    <row r="31">
      <c r="A31" s="7" t="n">
        <v>27</v>
      </c>
      <c r="B31" s="7">
        <f>IF($G31="","",IFERROR(INDEX('Yard Log'!$C$5:$C$204,MATCH($I31,'Yard Log'!$R$5:$R$204,0)),""))</f>
        <v/>
      </c>
      <c r="C31" s="7">
        <f>IF($G31="","",IFERROR(INDEX('Yard Log'!$D$5:$D$204,MATCH($I31,'Yard Log'!$R$5:$R$204,0)),""))</f>
        <v/>
      </c>
      <c r="D31" s="7">
        <f>IF($G31="","",IFERROR(INDEX('Yard Log'!$G$5:$G$204,MATCH($I31,'Yard Log'!$R$5:$R$204,0)),""))</f>
        <v/>
      </c>
      <c r="E31" s="7">
        <f>IF($G31="","",IFERROR(INDEX('Yard Log'!$E$5:$E$204,MATCH($I31,'Yard Log'!$R$5:$R$204,0)),""))</f>
        <v/>
      </c>
      <c r="F31" s="5">
        <f>IF($G31="","",IFERROR(INDEX('Yard Log'!$A$5:$A$204,MATCH($I31,'Yard Log'!$R$5:$R$204,0)),""))</f>
        <v/>
      </c>
      <c r="G31" s="8">
        <f>IF(I31="","",ROUND(I31,1))</f>
        <v/>
      </c>
      <c r="H31" s="7">
        <f>IF($G31="","",IF($G31&gt;=Settings!$B$3,"YES","no"))</f>
        <v/>
      </c>
      <c r="I31" s="4">
        <f>IFERROR(LARGE('Yard Log'!$R$5:$R$204,A31),"")</f>
        <v/>
      </c>
    </row>
    <row r="32">
      <c r="A32" s="7" t="n">
        <v>28</v>
      </c>
      <c r="B32" s="7">
        <f>IF($G32="","",IFERROR(INDEX('Yard Log'!$C$5:$C$204,MATCH($I32,'Yard Log'!$R$5:$R$204,0)),""))</f>
        <v/>
      </c>
      <c r="C32" s="7">
        <f>IF($G32="","",IFERROR(INDEX('Yard Log'!$D$5:$D$204,MATCH($I32,'Yard Log'!$R$5:$R$204,0)),""))</f>
        <v/>
      </c>
      <c r="D32" s="7">
        <f>IF($G32="","",IFERROR(INDEX('Yard Log'!$G$5:$G$204,MATCH($I32,'Yard Log'!$R$5:$R$204,0)),""))</f>
        <v/>
      </c>
      <c r="E32" s="7">
        <f>IF($G32="","",IFERROR(INDEX('Yard Log'!$E$5:$E$204,MATCH($I32,'Yard Log'!$R$5:$R$204,0)),""))</f>
        <v/>
      </c>
      <c r="F32" s="5">
        <f>IF($G32="","",IFERROR(INDEX('Yard Log'!$A$5:$A$204,MATCH($I32,'Yard Log'!$R$5:$R$204,0)),""))</f>
        <v/>
      </c>
      <c r="G32" s="8">
        <f>IF(I32="","",ROUND(I32,1))</f>
        <v/>
      </c>
      <c r="H32" s="7">
        <f>IF($G32="","",IF($G32&gt;=Settings!$B$3,"YES","no"))</f>
        <v/>
      </c>
      <c r="I32" s="4">
        <f>IFERROR(LARGE('Yard Log'!$R$5:$R$204,A32),"")</f>
        <v/>
      </c>
    </row>
    <row r="33">
      <c r="A33" s="7" t="n">
        <v>29</v>
      </c>
      <c r="B33" s="7">
        <f>IF($G33="","",IFERROR(INDEX('Yard Log'!$C$5:$C$204,MATCH($I33,'Yard Log'!$R$5:$R$204,0)),""))</f>
        <v/>
      </c>
      <c r="C33" s="7">
        <f>IF($G33="","",IFERROR(INDEX('Yard Log'!$D$5:$D$204,MATCH($I33,'Yard Log'!$R$5:$R$204,0)),""))</f>
        <v/>
      </c>
      <c r="D33" s="7">
        <f>IF($G33="","",IFERROR(INDEX('Yard Log'!$G$5:$G$204,MATCH($I33,'Yard Log'!$R$5:$R$204,0)),""))</f>
        <v/>
      </c>
      <c r="E33" s="7">
        <f>IF($G33="","",IFERROR(INDEX('Yard Log'!$E$5:$E$204,MATCH($I33,'Yard Log'!$R$5:$R$204,0)),""))</f>
        <v/>
      </c>
      <c r="F33" s="5">
        <f>IF($G33="","",IFERROR(INDEX('Yard Log'!$A$5:$A$204,MATCH($I33,'Yard Log'!$R$5:$R$204,0)),""))</f>
        <v/>
      </c>
      <c r="G33" s="8">
        <f>IF(I33="","",ROUND(I33,1))</f>
        <v/>
      </c>
      <c r="H33" s="7">
        <f>IF($G33="","",IF($G33&gt;=Settings!$B$3,"YES","no"))</f>
        <v/>
      </c>
      <c r="I33" s="4">
        <f>IFERROR(LARGE('Yard Log'!$R$5:$R$204,A33),"")</f>
        <v/>
      </c>
    </row>
    <row r="34">
      <c r="A34" s="7" t="n">
        <v>30</v>
      </c>
      <c r="B34" s="7">
        <f>IF($G34="","",IFERROR(INDEX('Yard Log'!$C$5:$C$204,MATCH($I34,'Yard Log'!$R$5:$R$204,0)),""))</f>
        <v/>
      </c>
      <c r="C34" s="7">
        <f>IF($G34="","",IFERROR(INDEX('Yard Log'!$D$5:$D$204,MATCH($I34,'Yard Log'!$R$5:$R$204,0)),""))</f>
        <v/>
      </c>
      <c r="D34" s="7">
        <f>IF($G34="","",IFERROR(INDEX('Yard Log'!$G$5:$G$204,MATCH($I34,'Yard Log'!$R$5:$R$204,0)),""))</f>
        <v/>
      </c>
      <c r="E34" s="7">
        <f>IF($G34="","",IFERROR(INDEX('Yard Log'!$E$5:$E$204,MATCH($I34,'Yard Log'!$R$5:$R$204,0)),""))</f>
        <v/>
      </c>
      <c r="F34" s="5">
        <f>IF($G34="","",IFERROR(INDEX('Yard Log'!$A$5:$A$204,MATCH($I34,'Yard Log'!$R$5:$R$204,0)),""))</f>
        <v/>
      </c>
      <c r="G34" s="8">
        <f>IF(I34="","",ROUND(I34,1))</f>
        <v/>
      </c>
      <c r="H34" s="7">
        <f>IF($G34="","",IF($G34&gt;=Settings!$B$3,"YES","no"))</f>
        <v/>
      </c>
      <c r="I34" s="4">
        <f>IFERROR(LARGE('Yard Log'!$R$5:$R$204,A34),"")</f>
        <v/>
      </c>
    </row>
    <row r="35">
      <c r="A35" s="7" t="n">
        <v>31</v>
      </c>
      <c r="B35" s="7">
        <f>IF($G35="","",IFERROR(INDEX('Yard Log'!$C$5:$C$204,MATCH($I35,'Yard Log'!$R$5:$R$204,0)),""))</f>
        <v/>
      </c>
      <c r="C35" s="7">
        <f>IF($G35="","",IFERROR(INDEX('Yard Log'!$D$5:$D$204,MATCH($I35,'Yard Log'!$R$5:$R$204,0)),""))</f>
        <v/>
      </c>
      <c r="D35" s="7">
        <f>IF($G35="","",IFERROR(INDEX('Yard Log'!$G$5:$G$204,MATCH($I35,'Yard Log'!$R$5:$R$204,0)),""))</f>
        <v/>
      </c>
      <c r="E35" s="7">
        <f>IF($G35="","",IFERROR(INDEX('Yard Log'!$E$5:$E$204,MATCH($I35,'Yard Log'!$R$5:$R$204,0)),""))</f>
        <v/>
      </c>
      <c r="F35" s="5">
        <f>IF($G35="","",IFERROR(INDEX('Yard Log'!$A$5:$A$204,MATCH($I35,'Yard Log'!$R$5:$R$204,0)),""))</f>
        <v/>
      </c>
      <c r="G35" s="8">
        <f>IF(I35="","",ROUND(I35,1))</f>
        <v/>
      </c>
      <c r="H35" s="7">
        <f>IF($G35="","",IF($G35&gt;=Settings!$B$3,"YES","no"))</f>
        <v/>
      </c>
      <c r="I35" s="4">
        <f>IFERROR(LARGE('Yard Log'!$R$5:$R$204,A35),"")</f>
        <v/>
      </c>
    </row>
    <row r="36">
      <c r="A36" s="7" t="n">
        <v>32</v>
      </c>
      <c r="B36" s="7">
        <f>IF($G36="","",IFERROR(INDEX('Yard Log'!$C$5:$C$204,MATCH($I36,'Yard Log'!$R$5:$R$204,0)),""))</f>
        <v/>
      </c>
      <c r="C36" s="7">
        <f>IF($G36="","",IFERROR(INDEX('Yard Log'!$D$5:$D$204,MATCH($I36,'Yard Log'!$R$5:$R$204,0)),""))</f>
        <v/>
      </c>
      <c r="D36" s="7">
        <f>IF($G36="","",IFERROR(INDEX('Yard Log'!$G$5:$G$204,MATCH($I36,'Yard Log'!$R$5:$R$204,0)),""))</f>
        <v/>
      </c>
      <c r="E36" s="7">
        <f>IF($G36="","",IFERROR(INDEX('Yard Log'!$E$5:$E$204,MATCH($I36,'Yard Log'!$R$5:$R$204,0)),""))</f>
        <v/>
      </c>
      <c r="F36" s="5">
        <f>IF($G36="","",IFERROR(INDEX('Yard Log'!$A$5:$A$204,MATCH($I36,'Yard Log'!$R$5:$R$204,0)),""))</f>
        <v/>
      </c>
      <c r="G36" s="8">
        <f>IF(I36="","",ROUND(I36,1))</f>
        <v/>
      </c>
      <c r="H36" s="7">
        <f>IF($G36="","",IF($G36&gt;=Settings!$B$3,"YES","no"))</f>
        <v/>
      </c>
      <c r="I36" s="4">
        <f>IFERROR(LARGE('Yard Log'!$R$5:$R$204,A36),"")</f>
        <v/>
      </c>
    </row>
    <row r="37">
      <c r="A37" s="7" t="n">
        <v>33</v>
      </c>
      <c r="B37" s="7">
        <f>IF($G37="","",IFERROR(INDEX('Yard Log'!$C$5:$C$204,MATCH($I37,'Yard Log'!$R$5:$R$204,0)),""))</f>
        <v/>
      </c>
      <c r="C37" s="7">
        <f>IF($G37="","",IFERROR(INDEX('Yard Log'!$D$5:$D$204,MATCH($I37,'Yard Log'!$R$5:$R$204,0)),""))</f>
        <v/>
      </c>
      <c r="D37" s="7">
        <f>IF($G37="","",IFERROR(INDEX('Yard Log'!$G$5:$G$204,MATCH($I37,'Yard Log'!$R$5:$R$204,0)),""))</f>
        <v/>
      </c>
      <c r="E37" s="7">
        <f>IF($G37="","",IFERROR(INDEX('Yard Log'!$E$5:$E$204,MATCH($I37,'Yard Log'!$R$5:$R$204,0)),""))</f>
        <v/>
      </c>
      <c r="F37" s="5">
        <f>IF($G37="","",IFERROR(INDEX('Yard Log'!$A$5:$A$204,MATCH($I37,'Yard Log'!$R$5:$R$204,0)),""))</f>
        <v/>
      </c>
      <c r="G37" s="8">
        <f>IF(I37="","",ROUND(I37,1))</f>
        <v/>
      </c>
      <c r="H37" s="7">
        <f>IF($G37="","",IF($G37&gt;=Settings!$B$3,"YES","no"))</f>
        <v/>
      </c>
      <c r="I37" s="4">
        <f>IFERROR(LARGE('Yard Log'!$R$5:$R$204,A37),"")</f>
        <v/>
      </c>
    </row>
    <row r="38">
      <c r="A38" s="7" t="n">
        <v>34</v>
      </c>
      <c r="B38" s="7">
        <f>IF($G38="","",IFERROR(INDEX('Yard Log'!$C$5:$C$204,MATCH($I38,'Yard Log'!$R$5:$R$204,0)),""))</f>
        <v/>
      </c>
      <c r="C38" s="7">
        <f>IF($G38="","",IFERROR(INDEX('Yard Log'!$D$5:$D$204,MATCH($I38,'Yard Log'!$R$5:$R$204,0)),""))</f>
        <v/>
      </c>
      <c r="D38" s="7">
        <f>IF($G38="","",IFERROR(INDEX('Yard Log'!$G$5:$G$204,MATCH($I38,'Yard Log'!$R$5:$R$204,0)),""))</f>
        <v/>
      </c>
      <c r="E38" s="7">
        <f>IF($G38="","",IFERROR(INDEX('Yard Log'!$E$5:$E$204,MATCH($I38,'Yard Log'!$R$5:$R$204,0)),""))</f>
        <v/>
      </c>
      <c r="F38" s="5">
        <f>IF($G38="","",IFERROR(INDEX('Yard Log'!$A$5:$A$204,MATCH($I38,'Yard Log'!$R$5:$R$204,0)),""))</f>
        <v/>
      </c>
      <c r="G38" s="8">
        <f>IF(I38="","",ROUND(I38,1))</f>
        <v/>
      </c>
      <c r="H38" s="7">
        <f>IF($G38="","",IF($G38&gt;=Settings!$B$3,"YES","no"))</f>
        <v/>
      </c>
      <c r="I38" s="4">
        <f>IFERROR(LARGE('Yard Log'!$R$5:$R$204,A38),"")</f>
        <v/>
      </c>
    </row>
    <row r="39">
      <c r="A39" s="7" t="n">
        <v>35</v>
      </c>
      <c r="B39" s="7">
        <f>IF($G39="","",IFERROR(INDEX('Yard Log'!$C$5:$C$204,MATCH($I39,'Yard Log'!$R$5:$R$204,0)),""))</f>
        <v/>
      </c>
      <c r="C39" s="7">
        <f>IF($G39="","",IFERROR(INDEX('Yard Log'!$D$5:$D$204,MATCH($I39,'Yard Log'!$R$5:$R$204,0)),""))</f>
        <v/>
      </c>
      <c r="D39" s="7">
        <f>IF($G39="","",IFERROR(INDEX('Yard Log'!$G$5:$G$204,MATCH($I39,'Yard Log'!$R$5:$R$204,0)),""))</f>
        <v/>
      </c>
      <c r="E39" s="7">
        <f>IF($G39="","",IFERROR(INDEX('Yard Log'!$E$5:$E$204,MATCH($I39,'Yard Log'!$R$5:$R$204,0)),""))</f>
        <v/>
      </c>
      <c r="F39" s="5">
        <f>IF($G39="","",IFERROR(INDEX('Yard Log'!$A$5:$A$204,MATCH($I39,'Yard Log'!$R$5:$R$204,0)),""))</f>
        <v/>
      </c>
      <c r="G39" s="8">
        <f>IF(I39="","",ROUND(I39,1))</f>
        <v/>
      </c>
      <c r="H39" s="7">
        <f>IF($G39="","",IF($G39&gt;=Settings!$B$3,"YES","no"))</f>
        <v/>
      </c>
      <c r="I39" s="4">
        <f>IFERROR(LARGE('Yard Log'!$R$5:$R$204,A39),"")</f>
        <v/>
      </c>
    </row>
    <row r="40">
      <c r="A40" s="7" t="n">
        <v>36</v>
      </c>
      <c r="B40" s="7">
        <f>IF($G40="","",IFERROR(INDEX('Yard Log'!$C$5:$C$204,MATCH($I40,'Yard Log'!$R$5:$R$204,0)),""))</f>
        <v/>
      </c>
      <c r="C40" s="7">
        <f>IF($G40="","",IFERROR(INDEX('Yard Log'!$D$5:$D$204,MATCH($I40,'Yard Log'!$R$5:$R$204,0)),""))</f>
        <v/>
      </c>
      <c r="D40" s="7">
        <f>IF($G40="","",IFERROR(INDEX('Yard Log'!$G$5:$G$204,MATCH($I40,'Yard Log'!$R$5:$R$204,0)),""))</f>
        <v/>
      </c>
      <c r="E40" s="7">
        <f>IF($G40="","",IFERROR(INDEX('Yard Log'!$E$5:$E$204,MATCH($I40,'Yard Log'!$R$5:$R$204,0)),""))</f>
        <v/>
      </c>
      <c r="F40" s="5">
        <f>IF($G40="","",IFERROR(INDEX('Yard Log'!$A$5:$A$204,MATCH($I40,'Yard Log'!$R$5:$R$204,0)),""))</f>
        <v/>
      </c>
      <c r="G40" s="8">
        <f>IF(I40="","",ROUND(I40,1))</f>
        <v/>
      </c>
      <c r="H40" s="7">
        <f>IF($G40="","",IF($G40&gt;=Settings!$B$3,"YES","no"))</f>
        <v/>
      </c>
      <c r="I40" s="4">
        <f>IFERROR(LARGE('Yard Log'!$R$5:$R$204,A40),"")</f>
        <v/>
      </c>
    </row>
    <row r="41">
      <c r="A41" s="7" t="n">
        <v>37</v>
      </c>
      <c r="B41" s="7">
        <f>IF($G41="","",IFERROR(INDEX('Yard Log'!$C$5:$C$204,MATCH($I41,'Yard Log'!$R$5:$R$204,0)),""))</f>
        <v/>
      </c>
      <c r="C41" s="7">
        <f>IF($G41="","",IFERROR(INDEX('Yard Log'!$D$5:$D$204,MATCH($I41,'Yard Log'!$R$5:$R$204,0)),""))</f>
        <v/>
      </c>
      <c r="D41" s="7">
        <f>IF($G41="","",IFERROR(INDEX('Yard Log'!$G$5:$G$204,MATCH($I41,'Yard Log'!$R$5:$R$204,0)),""))</f>
        <v/>
      </c>
      <c r="E41" s="7">
        <f>IF($G41="","",IFERROR(INDEX('Yard Log'!$E$5:$E$204,MATCH($I41,'Yard Log'!$R$5:$R$204,0)),""))</f>
        <v/>
      </c>
      <c r="F41" s="5">
        <f>IF($G41="","",IFERROR(INDEX('Yard Log'!$A$5:$A$204,MATCH($I41,'Yard Log'!$R$5:$R$204,0)),""))</f>
        <v/>
      </c>
      <c r="G41" s="8">
        <f>IF(I41="","",ROUND(I41,1))</f>
        <v/>
      </c>
      <c r="H41" s="7">
        <f>IF($G41="","",IF($G41&gt;=Settings!$B$3,"YES","no"))</f>
        <v/>
      </c>
      <c r="I41" s="4">
        <f>IFERROR(LARGE('Yard Log'!$R$5:$R$204,A41),"")</f>
        <v/>
      </c>
    </row>
    <row r="42">
      <c r="A42" s="7" t="n">
        <v>38</v>
      </c>
      <c r="B42" s="7">
        <f>IF($G42="","",IFERROR(INDEX('Yard Log'!$C$5:$C$204,MATCH($I42,'Yard Log'!$R$5:$R$204,0)),""))</f>
        <v/>
      </c>
      <c r="C42" s="7">
        <f>IF($G42="","",IFERROR(INDEX('Yard Log'!$D$5:$D$204,MATCH($I42,'Yard Log'!$R$5:$R$204,0)),""))</f>
        <v/>
      </c>
      <c r="D42" s="7">
        <f>IF($G42="","",IFERROR(INDEX('Yard Log'!$G$5:$G$204,MATCH($I42,'Yard Log'!$R$5:$R$204,0)),""))</f>
        <v/>
      </c>
      <c r="E42" s="7">
        <f>IF($G42="","",IFERROR(INDEX('Yard Log'!$E$5:$E$204,MATCH($I42,'Yard Log'!$R$5:$R$204,0)),""))</f>
        <v/>
      </c>
      <c r="F42" s="5">
        <f>IF($G42="","",IFERROR(INDEX('Yard Log'!$A$5:$A$204,MATCH($I42,'Yard Log'!$R$5:$R$204,0)),""))</f>
        <v/>
      </c>
      <c r="G42" s="8">
        <f>IF(I42="","",ROUND(I42,1))</f>
        <v/>
      </c>
      <c r="H42" s="7">
        <f>IF($G42="","",IF($G42&gt;=Settings!$B$3,"YES","no"))</f>
        <v/>
      </c>
      <c r="I42" s="4">
        <f>IFERROR(LARGE('Yard Log'!$R$5:$R$204,A42),"")</f>
        <v/>
      </c>
    </row>
    <row r="43">
      <c r="A43" s="7" t="n">
        <v>39</v>
      </c>
      <c r="B43" s="7">
        <f>IF($G43="","",IFERROR(INDEX('Yard Log'!$C$5:$C$204,MATCH($I43,'Yard Log'!$R$5:$R$204,0)),""))</f>
        <v/>
      </c>
      <c r="C43" s="7">
        <f>IF($G43="","",IFERROR(INDEX('Yard Log'!$D$5:$D$204,MATCH($I43,'Yard Log'!$R$5:$R$204,0)),""))</f>
        <v/>
      </c>
      <c r="D43" s="7">
        <f>IF($G43="","",IFERROR(INDEX('Yard Log'!$G$5:$G$204,MATCH($I43,'Yard Log'!$R$5:$R$204,0)),""))</f>
        <v/>
      </c>
      <c r="E43" s="7">
        <f>IF($G43="","",IFERROR(INDEX('Yard Log'!$E$5:$E$204,MATCH($I43,'Yard Log'!$R$5:$R$204,0)),""))</f>
        <v/>
      </c>
      <c r="F43" s="5">
        <f>IF($G43="","",IFERROR(INDEX('Yard Log'!$A$5:$A$204,MATCH($I43,'Yard Log'!$R$5:$R$204,0)),""))</f>
        <v/>
      </c>
      <c r="G43" s="8">
        <f>IF(I43="","",ROUND(I43,1))</f>
        <v/>
      </c>
      <c r="H43" s="7">
        <f>IF($G43="","",IF($G43&gt;=Settings!$B$3,"YES","no"))</f>
        <v/>
      </c>
      <c r="I43" s="4">
        <f>IFERROR(LARGE('Yard Log'!$R$5:$R$204,A43),"")</f>
        <v/>
      </c>
    </row>
    <row r="44">
      <c r="A44" s="7" t="n">
        <v>40</v>
      </c>
      <c r="B44" s="7">
        <f>IF($G44="","",IFERROR(INDEX('Yard Log'!$C$5:$C$204,MATCH($I44,'Yard Log'!$R$5:$R$204,0)),""))</f>
        <v/>
      </c>
      <c r="C44" s="7">
        <f>IF($G44="","",IFERROR(INDEX('Yard Log'!$D$5:$D$204,MATCH($I44,'Yard Log'!$R$5:$R$204,0)),""))</f>
        <v/>
      </c>
      <c r="D44" s="7">
        <f>IF($G44="","",IFERROR(INDEX('Yard Log'!$G$5:$G$204,MATCH($I44,'Yard Log'!$R$5:$R$204,0)),""))</f>
        <v/>
      </c>
      <c r="E44" s="7">
        <f>IF($G44="","",IFERROR(INDEX('Yard Log'!$E$5:$E$204,MATCH($I44,'Yard Log'!$R$5:$R$204,0)),""))</f>
        <v/>
      </c>
      <c r="F44" s="5">
        <f>IF($G44="","",IFERROR(INDEX('Yard Log'!$A$5:$A$204,MATCH($I44,'Yard Log'!$R$5:$R$204,0)),""))</f>
        <v/>
      </c>
      <c r="G44" s="8">
        <f>IF(I44="","",ROUND(I44,1))</f>
        <v/>
      </c>
      <c r="H44" s="7">
        <f>IF($G44="","",IF($G44&gt;=Settings!$B$3,"YES","no"))</f>
        <v/>
      </c>
      <c r="I44" s="4">
        <f>IFERROR(LARGE('Yard Log'!$R$5:$R$204,A44),"")</f>
        <v/>
      </c>
    </row>
    <row r="45">
      <c r="A45" s="7" t="n">
        <v>41</v>
      </c>
      <c r="B45" s="7">
        <f>IF($G45="","",IFERROR(INDEX('Yard Log'!$C$5:$C$204,MATCH($I45,'Yard Log'!$R$5:$R$204,0)),""))</f>
        <v/>
      </c>
      <c r="C45" s="7">
        <f>IF($G45="","",IFERROR(INDEX('Yard Log'!$D$5:$D$204,MATCH($I45,'Yard Log'!$R$5:$R$204,0)),""))</f>
        <v/>
      </c>
      <c r="D45" s="7">
        <f>IF($G45="","",IFERROR(INDEX('Yard Log'!$G$5:$G$204,MATCH($I45,'Yard Log'!$R$5:$R$204,0)),""))</f>
        <v/>
      </c>
      <c r="E45" s="7">
        <f>IF($G45="","",IFERROR(INDEX('Yard Log'!$E$5:$E$204,MATCH($I45,'Yard Log'!$R$5:$R$204,0)),""))</f>
        <v/>
      </c>
      <c r="F45" s="5">
        <f>IF($G45="","",IFERROR(INDEX('Yard Log'!$A$5:$A$204,MATCH($I45,'Yard Log'!$R$5:$R$204,0)),""))</f>
        <v/>
      </c>
      <c r="G45" s="8">
        <f>IF(I45="","",ROUND(I45,1))</f>
        <v/>
      </c>
      <c r="H45" s="7">
        <f>IF($G45="","",IF($G45&gt;=Settings!$B$3,"YES","no"))</f>
        <v/>
      </c>
      <c r="I45" s="4">
        <f>IFERROR(LARGE('Yard Log'!$R$5:$R$204,A45),"")</f>
        <v/>
      </c>
    </row>
    <row r="46">
      <c r="A46" s="7" t="n">
        <v>42</v>
      </c>
      <c r="B46" s="7">
        <f>IF($G46="","",IFERROR(INDEX('Yard Log'!$C$5:$C$204,MATCH($I46,'Yard Log'!$R$5:$R$204,0)),""))</f>
        <v/>
      </c>
      <c r="C46" s="7">
        <f>IF($G46="","",IFERROR(INDEX('Yard Log'!$D$5:$D$204,MATCH($I46,'Yard Log'!$R$5:$R$204,0)),""))</f>
        <v/>
      </c>
      <c r="D46" s="7">
        <f>IF($G46="","",IFERROR(INDEX('Yard Log'!$G$5:$G$204,MATCH($I46,'Yard Log'!$R$5:$R$204,0)),""))</f>
        <v/>
      </c>
      <c r="E46" s="7">
        <f>IF($G46="","",IFERROR(INDEX('Yard Log'!$E$5:$E$204,MATCH($I46,'Yard Log'!$R$5:$R$204,0)),""))</f>
        <v/>
      </c>
      <c r="F46" s="5">
        <f>IF($G46="","",IFERROR(INDEX('Yard Log'!$A$5:$A$204,MATCH($I46,'Yard Log'!$R$5:$R$204,0)),""))</f>
        <v/>
      </c>
      <c r="G46" s="8">
        <f>IF(I46="","",ROUND(I46,1))</f>
        <v/>
      </c>
      <c r="H46" s="7">
        <f>IF($G46="","",IF($G46&gt;=Settings!$B$3,"YES","no"))</f>
        <v/>
      </c>
      <c r="I46" s="4">
        <f>IFERROR(LARGE('Yard Log'!$R$5:$R$204,A46),"")</f>
        <v/>
      </c>
    </row>
    <row r="47">
      <c r="A47" s="7" t="n">
        <v>43</v>
      </c>
      <c r="B47" s="7">
        <f>IF($G47="","",IFERROR(INDEX('Yard Log'!$C$5:$C$204,MATCH($I47,'Yard Log'!$R$5:$R$204,0)),""))</f>
        <v/>
      </c>
      <c r="C47" s="7">
        <f>IF($G47="","",IFERROR(INDEX('Yard Log'!$D$5:$D$204,MATCH($I47,'Yard Log'!$R$5:$R$204,0)),""))</f>
        <v/>
      </c>
      <c r="D47" s="7">
        <f>IF($G47="","",IFERROR(INDEX('Yard Log'!$G$5:$G$204,MATCH($I47,'Yard Log'!$R$5:$R$204,0)),""))</f>
        <v/>
      </c>
      <c r="E47" s="7">
        <f>IF($G47="","",IFERROR(INDEX('Yard Log'!$E$5:$E$204,MATCH($I47,'Yard Log'!$R$5:$R$204,0)),""))</f>
        <v/>
      </c>
      <c r="F47" s="5">
        <f>IF($G47="","",IFERROR(INDEX('Yard Log'!$A$5:$A$204,MATCH($I47,'Yard Log'!$R$5:$R$204,0)),""))</f>
        <v/>
      </c>
      <c r="G47" s="8">
        <f>IF(I47="","",ROUND(I47,1))</f>
        <v/>
      </c>
      <c r="H47" s="7">
        <f>IF($G47="","",IF($G47&gt;=Settings!$B$3,"YES","no"))</f>
        <v/>
      </c>
      <c r="I47" s="4">
        <f>IFERROR(LARGE('Yard Log'!$R$5:$R$204,A47),"")</f>
        <v/>
      </c>
    </row>
    <row r="48">
      <c r="A48" s="7" t="n">
        <v>44</v>
      </c>
      <c r="B48" s="7">
        <f>IF($G48="","",IFERROR(INDEX('Yard Log'!$C$5:$C$204,MATCH($I48,'Yard Log'!$R$5:$R$204,0)),""))</f>
        <v/>
      </c>
      <c r="C48" s="7">
        <f>IF($G48="","",IFERROR(INDEX('Yard Log'!$D$5:$D$204,MATCH($I48,'Yard Log'!$R$5:$R$204,0)),""))</f>
        <v/>
      </c>
      <c r="D48" s="7">
        <f>IF($G48="","",IFERROR(INDEX('Yard Log'!$G$5:$G$204,MATCH($I48,'Yard Log'!$R$5:$R$204,0)),""))</f>
        <v/>
      </c>
      <c r="E48" s="7">
        <f>IF($G48="","",IFERROR(INDEX('Yard Log'!$E$5:$E$204,MATCH($I48,'Yard Log'!$R$5:$R$204,0)),""))</f>
        <v/>
      </c>
      <c r="F48" s="5">
        <f>IF($G48="","",IFERROR(INDEX('Yard Log'!$A$5:$A$204,MATCH($I48,'Yard Log'!$R$5:$R$204,0)),""))</f>
        <v/>
      </c>
      <c r="G48" s="8">
        <f>IF(I48="","",ROUND(I48,1))</f>
        <v/>
      </c>
      <c r="H48" s="7">
        <f>IF($G48="","",IF($G48&gt;=Settings!$B$3,"YES","no"))</f>
        <v/>
      </c>
      <c r="I48" s="4">
        <f>IFERROR(LARGE('Yard Log'!$R$5:$R$204,A48),"")</f>
        <v/>
      </c>
    </row>
    <row r="49">
      <c r="A49" s="7" t="n">
        <v>45</v>
      </c>
      <c r="B49" s="7">
        <f>IF($G49="","",IFERROR(INDEX('Yard Log'!$C$5:$C$204,MATCH($I49,'Yard Log'!$R$5:$R$204,0)),""))</f>
        <v/>
      </c>
      <c r="C49" s="7">
        <f>IF($G49="","",IFERROR(INDEX('Yard Log'!$D$5:$D$204,MATCH($I49,'Yard Log'!$R$5:$R$204,0)),""))</f>
        <v/>
      </c>
      <c r="D49" s="7">
        <f>IF($G49="","",IFERROR(INDEX('Yard Log'!$G$5:$G$204,MATCH($I49,'Yard Log'!$R$5:$R$204,0)),""))</f>
        <v/>
      </c>
      <c r="E49" s="7">
        <f>IF($G49="","",IFERROR(INDEX('Yard Log'!$E$5:$E$204,MATCH($I49,'Yard Log'!$R$5:$R$204,0)),""))</f>
        <v/>
      </c>
      <c r="F49" s="5">
        <f>IF($G49="","",IFERROR(INDEX('Yard Log'!$A$5:$A$204,MATCH($I49,'Yard Log'!$R$5:$R$204,0)),""))</f>
        <v/>
      </c>
      <c r="G49" s="8">
        <f>IF(I49="","",ROUND(I49,1))</f>
        <v/>
      </c>
      <c r="H49" s="7">
        <f>IF($G49="","",IF($G49&gt;=Settings!$B$3,"YES","no"))</f>
        <v/>
      </c>
      <c r="I49" s="4">
        <f>IFERROR(LARGE('Yard Log'!$R$5:$R$204,A49),"")</f>
        <v/>
      </c>
    </row>
    <row r="50">
      <c r="A50" s="7" t="n">
        <v>46</v>
      </c>
      <c r="B50" s="7">
        <f>IF($G50="","",IFERROR(INDEX('Yard Log'!$C$5:$C$204,MATCH($I50,'Yard Log'!$R$5:$R$204,0)),""))</f>
        <v/>
      </c>
      <c r="C50" s="7">
        <f>IF($G50="","",IFERROR(INDEX('Yard Log'!$D$5:$D$204,MATCH($I50,'Yard Log'!$R$5:$R$204,0)),""))</f>
        <v/>
      </c>
      <c r="D50" s="7">
        <f>IF($G50="","",IFERROR(INDEX('Yard Log'!$G$5:$G$204,MATCH($I50,'Yard Log'!$R$5:$R$204,0)),""))</f>
        <v/>
      </c>
      <c r="E50" s="7">
        <f>IF($G50="","",IFERROR(INDEX('Yard Log'!$E$5:$E$204,MATCH($I50,'Yard Log'!$R$5:$R$204,0)),""))</f>
        <v/>
      </c>
      <c r="F50" s="5">
        <f>IF($G50="","",IFERROR(INDEX('Yard Log'!$A$5:$A$204,MATCH($I50,'Yard Log'!$R$5:$R$204,0)),""))</f>
        <v/>
      </c>
      <c r="G50" s="8">
        <f>IF(I50="","",ROUND(I50,1))</f>
        <v/>
      </c>
      <c r="H50" s="7">
        <f>IF($G50="","",IF($G50&gt;=Settings!$B$3,"YES","no"))</f>
        <v/>
      </c>
      <c r="I50" s="4">
        <f>IFERROR(LARGE('Yard Log'!$R$5:$R$204,A50),"")</f>
        <v/>
      </c>
    </row>
    <row r="51">
      <c r="A51" s="7" t="n">
        <v>47</v>
      </c>
      <c r="B51" s="7">
        <f>IF($G51="","",IFERROR(INDEX('Yard Log'!$C$5:$C$204,MATCH($I51,'Yard Log'!$R$5:$R$204,0)),""))</f>
        <v/>
      </c>
      <c r="C51" s="7">
        <f>IF($G51="","",IFERROR(INDEX('Yard Log'!$D$5:$D$204,MATCH($I51,'Yard Log'!$R$5:$R$204,0)),""))</f>
        <v/>
      </c>
      <c r="D51" s="7">
        <f>IF($G51="","",IFERROR(INDEX('Yard Log'!$G$5:$G$204,MATCH($I51,'Yard Log'!$R$5:$R$204,0)),""))</f>
        <v/>
      </c>
      <c r="E51" s="7">
        <f>IF($G51="","",IFERROR(INDEX('Yard Log'!$E$5:$E$204,MATCH($I51,'Yard Log'!$R$5:$R$204,0)),""))</f>
        <v/>
      </c>
      <c r="F51" s="5">
        <f>IF($G51="","",IFERROR(INDEX('Yard Log'!$A$5:$A$204,MATCH($I51,'Yard Log'!$R$5:$R$204,0)),""))</f>
        <v/>
      </c>
      <c r="G51" s="8">
        <f>IF(I51="","",ROUND(I51,1))</f>
        <v/>
      </c>
      <c r="H51" s="7">
        <f>IF($G51="","",IF($G51&gt;=Settings!$B$3,"YES","no"))</f>
        <v/>
      </c>
      <c r="I51" s="4">
        <f>IFERROR(LARGE('Yard Log'!$R$5:$R$204,A51),"")</f>
        <v/>
      </c>
    </row>
    <row r="52">
      <c r="A52" s="7" t="n">
        <v>48</v>
      </c>
      <c r="B52" s="7">
        <f>IF($G52="","",IFERROR(INDEX('Yard Log'!$C$5:$C$204,MATCH($I52,'Yard Log'!$R$5:$R$204,0)),""))</f>
        <v/>
      </c>
      <c r="C52" s="7">
        <f>IF($G52="","",IFERROR(INDEX('Yard Log'!$D$5:$D$204,MATCH($I52,'Yard Log'!$R$5:$R$204,0)),""))</f>
        <v/>
      </c>
      <c r="D52" s="7">
        <f>IF($G52="","",IFERROR(INDEX('Yard Log'!$G$5:$G$204,MATCH($I52,'Yard Log'!$R$5:$R$204,0)),""))</f>
        <v/>
      </c>
      <c r="E52" s="7">
        <f>IF($G52="","",IFERROR(INDEX('Yard Log'!$E$5:$E$204,MATCH($I52,'Yard Log'!$R$5:$R$204,0)),""))</f>
        <v/>
      </c>
      <c r="F52" s="5">
        <f>IF($G52="","",IFERROR(INDEX('Yard Log'!$A$5:$A$204,MATCH($I52,'Yard Log'!$R$5:$R$204,0)),""))</f>
        <v/>
      </c>
      <c r="G52" s="8">
        <f>IF(I52="","",ROUND(I52,1))</f>
        <v/>
      </c>
      <c r="H52" s="7">
        <f>IF($G52="","",IF($G52&gt;=Settings!$B$3,"YES","no"))</f>
        <v/>
      </c>
      <c r="I52" s="4">
        <f>IFERROR(LARGE('Yard Log'!$R$5:$R$204,A52),"")</f>
        <v/>
      </c>
    </row>
    <row r="53">
      <c r="A53" s="7" t="n">
        <v>49</v>
      </c>
      <c r="B53" s="7">
        <f>IF($G53="","",IFERROR(INDEX('Yard Log'!$C$5:$C$204,MATCH($I53,'Yard Log'!$R$5:$R$204,0)),""))</f>
        <v/>
      </c>
      <c r="C53" s="7">
        <f>IF($G53="","",IFERROR(INDEX('Yard Log'!$D$5:$D$204,MATCH($I53,'Yard Log'!$R$5:$R$204,0)),""))</f>
        <v/>
      </c>
      <c r="D53" s="7">
        <f>IF($G53="","",IFERROR(INDEX('Yard Log'!$G$5:$G$204,MATCH($I53,'Yard Log'!$R$5:$R$204,0)),""))</f>
        <v/>
      </c>
      <c r="E53" s="7">
        <f>IF($G53="","",IFERROR(INDEX('Yard Log'!$E$5:$E$204,MATCH($I53,'Yard Log'!$R$5:$R$204,0)),""))</f>
        <v/>
      </c>
      <c r="F53" s="5">
        <f>IF($G53="","",IFERROR(INDEX('Yard Log'!$A$5:$A$204,MATCH($I53,'Yard Log'!$R$5:$R$204,0)),""))</f>
        <v/>
      </c>
      <c r="G53" s="8">
        <f>IF(I53="","",ROUND(I53,1))</f>
        <v/>
      </c>
      <c r="H53" s="7">
        <f>IF($G53="","",IF($G53&gt;=Settings!$B$3,"YES","no"))</f>
        <v/>
      </c>
      <c r="I53" s="4">
        <f>IFERROR(LARGE('Yard Log'!$R$5:$R$204,A53),"")</f>
        <v/>
      </c>
    </row>
    <row r="54">
      <c r="A54" s="7" t="n">
        <v>50</v>
      </c>
      <c r="B54" s="7">
        <f>IF($G54="","",IFERROR(INDEX('Yard Log'!$C$5:$C$204,MATCH($I54,'Yard Log'!$R$5:$R$204,0)),""))</f>
        <v/>
      </c>
      <c r="C54" s="7">
        <f>IF($G54="","",IFERROR(INDEX('Yard Log'!$D$5:$D$204,MATCH($I54,'Yard Log'!$R$5:$R$204,0)),""))</f>
        <v/>
      </c>
      <c r="D54" s="7">
        <f>IF($G54="","",IFERROR(INDEX('Yard Log'!$G$5:$G$204,MATCH($I54,'Yard Log'!$R$5:$R$204,0)),""))</f>
        <v/>
      </c>
      <c r="E54" s="7">
        <f>IF($G54="","",IFERROR(INDEX('Yard Log'!$E$5:$E$204,MATCH($I54,'Yard Log'!$R$5:$R$204,0)),""))</f>
        <v/>
      </c>
      <c r="F54" s="5">
        <f>IF($G54="","",IFERROR(INDEX('Yard Log'!$A$5:$A$204,MATCH($I54,'Yard Log'!$R$5:$R$204,0)),""))</f>
        <v/>
      </c>
      <c r="G54" s="8">
        <f>IF(I54="","",ROUND(I54,1))</f>
        <v/>
      </c>
      <c r="H54" s="7">
        <f>IF($G54="","",IF($G54&gt;=Settings!$B$3,"YES","no"))</f>
        <v/>
      </c>
      <c r="I54" s="4">
        <f>IFERROR(LARGE('Yard Log'!$R$5:$R$204,A54),"")</f>
        <v/>
      </c>
    </row>
    <row r="57">
      <c r="A57" s="2" t="inlineStr">
        <is>
          <t>Works in Excel (any version) and Google Sheets: no array formulas. Column I is a helper that keeps the sort stable.</t>
        </is>
      </c>
    </row>
  </sheetData>
  <conditionalFormatting sqref="G5:G54">
    <cfRule type="expression" priority="1" dxfId="0">
      <formula>AND($G5&lt;&gt;"",$G5&gt;=Settings!$B$3)</formula>
    </cfRule>
    <cfRule type="expression" priority="2" dxfId="1">
      <formula>AND($G5&lt;&gt;"",$G5&gt;=Settings!$B$2,$G5&lt;Settings!$B$3)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14" customWidth="1" min="4" max="4"/>
    <col width="26" customWidth="1" min="5" max="5"/>
    <col width="22" customWidth="1" min="6" max="6"/>
    <col width="12" customWidth="1" min="7" max="7"/>
    <col width="22" customWidth="1" min="8" max="8"/>
    <col width="16" customWidth="1" min="9" max="9"/>
    <col width="30" customWidth="1" min="10" max="10"/>
  </cols>
  <sheetData>
    <row r="1">
      <c r="A1" s="1" t="inlineStr">
        <is>
          <t>SEAL LOG — every seal applied, verified, or broken</t>
        </is>
      </c>
    </row>
    <row r="2">
      <c r="A2" s="2" t="inlineStr">
        <is>
          <t>One row per seal event. 'Matches previous?' flags a seal that changed between events on the same trailer (a break, a reseal, or a typo — find out which).</t>
        </is>
      </c>
    </row>
    <row r="4" ht="30" customHeight="1">
      <c r="A4" s="3" t="inlineStr">
        <is>
          <t>Date</t>
        </is>
      </c>
      <c r="B4" s="3" t="inlineStr">
        <is>
          <t>Time</t>
        </is>
      </c>
      <c r="C4" s="3" t="inlineStr">
        <is>
          <t>Trailer #</t>
        </is>
      </c>
      <c r="D4" s="3" t="inlineStr">
        <is>
          <t>Seal #</t>
        </is>
      </c>
      <c r="E4" s="3" t="inlineStr">
        <is>
          <t>Event (APPLIED / VERIFIED / BROKEN / RESEALED)</t>
        </is>
      </c>
      <c r="F4" s="3" t="inlineStr">
        <is>
          <t>Location (gate / dock / yard spot)</t>
        </is>
      </c>
      <c r="G4" s="3" t="inlineStr">
        <is>
          <t>By</t>
        </is>
      </c>
      <c r="H4" s="3" t="inlineStr">
        <is>
          <t>Previous seal on this trailer</t>
        </is>
      </c>
      <c r="I4" s="3" t="inlineStr">
        <is>
          <t>Matches previous?</t>
        </is>
      </c>
      <c r="J4" s="3" t="inlineStr">
        <is>
          <t>Notes</t>
        </is>
      </c>
    </row>
    <row r="5">
      <c r="A5" s="5" t="n"/>
      <c r="B5" s="6" t="n"/>
      <c r="C5" s="7" t="n"/>
      <c r="D5" s="7" t="n"/>
      <c r="E5" s="7" t="n"/>
      <c r="F5" s="7" t="n"/>
      <c r="G5" s="7" t="n"/>
      <c r="H5" s="7">
        <f>IF(C5="","","first entry")</f>
        <v/>
      </c>
      <c r="I5" s="7">
        <f>IF(OR(C5="",H5="first entry"),"",IF(H5=D5,"yes","CHANGED"))</f>
        <v/>
      </c>
      <c r="J5" s="7" t="n"/>
    </row>
    <row r="6">
      <c r="A6" s="5" t="n"/>
      <c r="B6" s="6" t="n"/>
      <c r="C6" s="7" t="n"/>
      <c r="D6" s="7" t="n"/>
      <c r="E6" s="7" t="n"/>
      <c r="F6" s="7" t="n"/>
      <c r="G6" s="7" t="n"/>
      <c r="H6" s="7">
        <f>IF(C6="","",IFERROR(LOOKUP(2,1/($C$5:C5=C6),$D$5:D5),"first entry"))</f>
        <v/>
      </c>
      <c r="I6" s="7">
        <f>IF(OR(C6="",H6="first entry"),"",IF(H6=D6,"yes","CHANGED"))</f>
        <v/>
      </c>
      <c r="J6" s="7" t="n"/>
    </row>
    <row r="7">
      <c r="A7" s="5" t="n"/>
      <c r="B7" s="6" t="n"/>
      <c r="C7" s="7" t="n"/>
      <c r="D7" s="7" t="n"/>
      <c r="E7" s="7" t="n"/>
      <c r="F7" s="7" t="n"/>
      <c r="G7" s="7" t="n"/>
      <c r="H7" s="7">
        <f>IF(C7="","",IFERROR(LOOKUP(2,1/($C$5:C6=C7),$D$5:D6),"first entry"))</f>
        <v/>
      </c>
      <c r="I7" s="7">
        <f>IF(OR(C7="",H7="first entry"),"",IF(H7=D7,"yes","CHANGED"))</f>
        <v/>
      </c>
      <c r="J7" s="7" t="n"/>
    </row>
    <row r="8">
      <c r="A8" s="5" t="n"/>
      <c r="B8" s="6" t="n"/>
      <c r="C8" s="7" t="n"/>
      <c r="D8" s="7" t="n"/>
      <c r="E8" s="7" t="n"/>
      <c r="F8" s="7" t="n"/>
      <c r="G8" s="7" t="n"/>
      <c r="H8" s="7">
        <f>IF(C8="","",IFERROR(LOOKUP(2,1/($C$5:C7=C8),$D$5:D7),"first entry"))</f>
        <v/>
      </c>
      <c r="I8" s="7">
        <f>IF(OR(C8="",H8="first entry"),"",IF(H8=D8,"yes","CHANGED"))</f>
        <v/>
      </c>
      <c r="J8" s="7" t="n"/>
    </row>
    <row r="9">
      <c r="A9" s="5" t="n"/>
      <c r="B9" s="6" t="n"/>
      <c r="C9" s="7" t="n"/>
      <c r="D9" s="7" t="n"/>
      <c r="E9" s="7" t="n"/>
      <c r="F9" s="7" t="n"/>
      <c r="G9" s="7" t="n"/>
      <c r="H9" s="7">
        <f>IF(C9="","",IFERROR(LOOKUP(2,1/($C$5:C8=C9),$D$5:D8),"first entry"))</f>
        <v/>
      </c>
      <c r="I9" s="7">
        <f>IF(OR(C9="",H9="first entry"),"",IF(H9=D9,"yes","CHANGED"))</f>
        <v/>
      </c>
      <c r="J9" s="7" t="n"/>
    </row>
    <row r="10">
      <c r="A10" s="5" t="n"/>
      <c r="B10" s="6" t="n"/>
      <c r="C10" s="7" t="n"/>
      <c r="D10" s="7" t="n"/>
      <c r="E10" s="7" t="n"/>
      <c r="F10" s="7" t="n"/>
      <c r="G10" s="7" t="n"/>
      <c r="H10" s="7">
        <f>IF(C10="","",IFERROR(LOOKUP(2,1/($C$5:C9=C10),$D$5:D9),"first entry"))</f>
        <v/>
      </c>
      <c r="I10" s="7">
        <f>IF(OR(C10="",H10="first entry"),"",IF(H10=D10,"yes","CHANGED"))</f>
        <v/>
      </c>
      <c r="J10" s="7" t="n"/>
    </row>
    <row r="11">
      <c r="A11" s="5" t="n"/>
      <c r="B11" s="6" t="n"/>
      <c r="C11" s="7" t="n"/>
      <c r="D11" s="7" t="n"/>
      <c r="E11" s="7" t="n"/>
      <c r="F11" s="7" t="n"/>
      <c r="G11" s="7" t="n"/>
      <c r="H11" s="7">
        <f>IF(C11="","",IFERROR(LOOKUP(2,1/($C$5:C10=C11),$D$5:D10),"first entry"))</f>
        <v/>
      </c>
      <c r="I11" s="7">
        <f>IF(OR(C11="",H11="first entry"),"",IF(H11=D11,"yes","CHANGED"))</f>
        <v/>
      </c>
      <c r="J11" s="7" t="n"/>
    </row>
    <row r="12">
      <c r="A12" s="5" t="n"/>
      <c r="B12" s="6" t="n"/>
      <c r="C12" s="7" t="n"/>
      <c r="D12" s="7" t="n"/>
      <c r="E12" s="7" t="n"/>
      <c r="F12" s="7" t="n"/>
      <c r="G12" s="7" t="n"/>
      <c r="H12" s="7">
        <f>IF(C12="","",IFERROR(LOOKUP(2,1/($C$5:C11=C12),$D$5:D11),"first entry"))</f>
        <v/>
      </c>
      <c r="I12" s="7">
        <f>IF(OR(C12="",H12="first entry"),"",IF(H12=D12,"yes","CHANGED"))</f>
        <v/>
      </c>
      <c r="J12" s="7" t="n"/>
    </row>
    <row r="13">
      <c r="A13" s="5" t="n"/>
      <c r="B13" s="6" t="n"/>
      <c r="C13" s="7" t="n"/>
      <c r="D13" s="7" t="n"/>
      <c r="E13" s="7" t="n"/>
      <c r="F13" s="7" t="n"/>
      <c r="G13" s="7" t="n"/>
      <c r="H13" s="7">
        <f>IF(C13="","",IFERROR(LOOKUP(2,1/($C$5:C12=C13),$D$5:D12),"first entry"))</f>
        <v/>
      </c>
      <c r="I13" s="7">
        <f>IF(OR(C13="",H13="first entry"),"",IF(H13=D13,"yes","CHANGED"))</f>
        <v/>
      </c>
      <c r="J13" s="7" t="n"/>
    </row>
    <row r="14">
      <c r="A14" s="5" t="n"/>
      <c r="B14" s="6" t="n"/>
      <c r="C14" s="7" t="n"/>
      <c r="D14" s="7" t="n"/>
      <c r="E14" s="7" t="n"/>
      <c r="F14" s="7" t="n"/>
      <c r="G14" s="7" t="n"/>
      <c r="H14" s="7">
        <f>IF(C14="","",IFERROR(LOOKUP(2,1/($C$5:C13=C14),$D$5:D13),"first entry"))</f>
        <v/>
      </c>
      <c r="I14" s="7">
        <f>IF(OR(C14="",H14="first entry"),"",IF(H14=D14,"yes","CHANGED"))</f>
        <v/>
      </c>
      <c r="J14" s="7" t="n"/>
    </row>
    <row r="15">
      <c r="A15" s="5" t="n"/>
      <c r="B15" s="6" t="n"/>
      <c r="C15" s="7" t="n"/>
      <c r="D15" s="7" t="n"/>
      <c r="E15" s="7" t="n"/>
      <c r="F15" s="7" t="n"/>
      <c r="G15" s="7" t="n"/>
      <c r="H15" s="7">
        <f>IF(C15="","",IFERROR(LOOKUP(2,1/($C$5:C14=C15),$D$5:D14),"first entry"))</f>
        <v/>
      </c>
      <c r="I15" s="7">
        <f>IF(OR(C15="",H15="first entry"),"",IF(H15=D15,"yes","CHANGED"))</f>
        <v/>
      </c>
      <c r="J15" s="7" t="n"/>
    </row>
    <row r="16">
      <c r="A16" s="5" t="n"/>
      <c r="B16" s="6" t="n"/>
      <c r="C16" s="7" t="n"/>
      <c r="D16" s="7" t="n"/>
      <c r="E16" s="7" t="n"/>
      <c r="F16" s="7" t="n"/>
      <c r="G16" s="7" t="n"/>
      <c r="H16" s="7">
        <f>IF(C16="","",IFERROR(LOOKUP(2,1/($C$5:C15=C16),$D$5:D15),"first entry"))</f>
        <v/>
      </c>
      <c r="I16" s="7">
        <f>IF(OR(C16="",H16="first entry"),"",IF(H16=D16,"yes","CHANGED"))</f>
        <v/>
      </c>
      <c r="J16" s="7" t="n"/>
    </row>
    <row r="17">
      <c r="A17" s="5" t="n"/>
      <c r="B17" s="6" t="n"/>
      <c r="C17" s="7" t="n"/>
      <c r="D17" s="7" t="n"/>
      <c r="E17" s="7" t="n"/>
      <c r="F17" s="7" t="n"/>
      <c r="G17" s="7" t="n"/>
      <c r="H17" s="7">
        <f>IF(C17="","",IFERROR(LOOKUP(2,1/($C$5:C16=C17),$D$5:D16),"first entry"))</f>
        <v/>
      </c>
      <c r="I17" s="7">
        <f>IF(OR(C17="",H17="first entry"),"",IF(H17=D17,"yes","CHANGED"))</f>
        <v/>
      </c>
      <c r="J17" s="7" t="n"/>
    </row>
    <row r="18">
      <c r="A18" s="5" t="n"/>
      <c r="B18" s="6" t="n"/>
      <c r="C18" s="7" t="n"/>
      <c r="D18" s="7" t="n"/>
      <c r="E18" s="7" t="n"/>
      <c r="F18" s="7" t="n"/>
      <c r="G18" s="7" t="n"/>
      <c r="H18" s="7">
        <f>IF(C18="","",IFERROR(LOOKUP(2,1/($C$5:C17=C18),$D$5:D17),"first entry"))</f>
        <v/>
      </c>
      <c r="I18" s="7">
        <f>IF(OR(C18="",H18="first entry"),"",IF(H18=D18,"yes","CHANGED"))</f>
        <v/>
      </c>
      <c r="J18" s="7" t="n"/>
    </row>
    <row r="19">
      <c r="A19" s="5" t="n"/>
      <c r="B19" s="6" t="n"/>
      <c r="C19" s="7" t="n"/>
      <c r="D19" s="7" t="n"/>
      <c r="E19" s="7" t="n"/>
      <c r="F19" s="7" t="n"/>
      <c r="G19" s="7" t="n"/>
      <c r="H19" s="7">
        <f>IF(C19="","",IFERROR(LOOKUP(2,1/($C$5:C18=C19),$D$5:D18),"first entry"))</f>
        <v/>
      </c>
      <c r="I19" s="7">
        <f>IF(OR(C19="",H19="first entry"),"",IF(H19=D19,"yes","CHANGED"))</f>
        <v/>
      </c>
      <c r="J19" s="7" t="n"/>
    </row>
    <row r="20">
      <c r="A20" s="5" t="n"/>
      <c r="B20" s="6" t="n"/>
      <c r="C20" s="7" t="n"/>
      <c r="D20" s="7" t="n"/>
      <c r="E20" s="7" t="n"/>
      <c r="F20" s="7" t="n"/>
      <c r="G20" s="7" t="n"/>
      <c r="H20" s="7">
        <f>IF(C20="","",IFERROR(LOOKUP(2,1/($C$5:C19=C20),$D$5:D19),"first entry"))</f>
        <v/>
      </c>
      <c r="I20" s="7">
        <f>IF(OR(C20="",H20="first entry"),"",IF(H20=D20,"yes","CHANGED"))</f>
        <v/>
      </c>
      <c r="J20" s="7" t="n"/>
    </row>
    <row r="21">
      <c r="A21" s="5" t="n"/>
      <c r="B21" s="6" t="n"/>
      <c r="C21" s="7" t="n"/>
      <c r="D21" s="7" t="n"/>
      <c r="E21" s="7" t="n"/>
      <c r="F21" s="7" t="n"/>
      <c r="G21" s="7" t="n"/>
      <c r="H21" s="7">
        <f>IF(C21="","",IFERROR(LOOKUP(2,1/($C$5:C20=C21),$D$5:D20),"first entry"))</f>
        <v/>
      </c>
      <c r="I21" s="7">
        <f>IF(OR(C21="",H21="first entry"),"",IF(H21=D21,"yes","CHANGED"))</f>
        <v/>
      </c>
      <c r="J21" s="7" t="n"/>
    </row>
    <row r="22">
      <c r="A22" s="5" t="n"/>
      <c r="B22" s="6" t="n"/>
      <c r="C22" s="7" t="n"/>
      <c r="D22" s="7" t="n"/>
      <c r="E22" s="7" t="n"/>
      <c r="F22" s="7" t="n"/>
      <c r="G22" s="7" t="n"/>
      <c r="H22" s="7">
        <f>IF(C22="","",IFERROR(LOOKUP(2,1/($C$5:C21=C22),$D$5:D21),"first entry"))</f>
        <v/>
      </c>
      <c r="I22" s="7">
        <f>IF(OR(C22="",H22="first entry"),"",IF(H22=D22,"yes","CHANGED"))</f>
        <v/>
      </c>
      <c r="J22" s="7" t="n"/>
    </row>
    <row r="23">
      <c r="A23" s="5" t="n"/>
      <c r="B23" s="6" t="n"/>
      <c r="C23" s="7" t="n"/>
      <c r="D23" s="7" t="n"/>
      <c r="E23" s="7" t="n"/>
      <c r="F23" s="7" t="n"/>
      <c r="G23" s="7" t="n"/>
      <c r="H23" s="7">
        <f>IF(C23="","",IFERROR(LOOKUP(2,1/($C$5:C22=C23),$D$5:D22),"first entry"))</f>
        <v/>
      </c>
      <c r="I23" s="7">
        <f>IF(OR(C23="",H23="first entry"),"",IF(H23=D23,"yes","CHANGED"))</f>
        <v/>
      </c>
      <c r="J23" s="7" t="n"/>
    </row>
    <row r="24">
      <c r="A24" s="5" t="n"/>
      <c r="B24" s="6" t="n"/>
      <c r="C24" s="7" t="n"/>
      <c r="D24" s="7" t="n"/>
      <c r="E24" s="7" t="n"/>
      <c r="F24" s="7" t="n"/>
      <c r="G24" s="7" t="n"/>
      <c r="H24" s="7">
        <f>IF(C24="","",IFERROR(LOOKUP(2,1/($C$5:C23=C24),$D$5:D23),"first entry"))</f>
        <v/>
      </c>
      <c r="I24" s="7">
        <f>IF(OR(C24="",H24="first entry"),"",IF(H24=D24,"yes","CHANGED"))</f>
        <v/>
      </c>
      <c r="J24" s="7" t="n"/>
    </row>
    <row r="25">
      <c r="A25" s="5" t="n"/>
      <c r="B25" s="6" t="n"/>
      <c r="C25" s="7" t="n"/>
      <c r="D25" s="7" t="n"/>
      <c r="E25" s="7" t="n"/>
      <c r="F25" s="7" t="n"/>
      <c r="G25" s="7" t="n"/>
      <c r="H25" s="7">
        <f>IF(C25="","",IFERROR(LOOKUP(2,1/($C$5:C24=C25),$D$5:D24),"first entry"))</f>
        <v/>
      </c>
      <c r="I25" s="7">
        <f>IF(OR(C25="",H25="first entry"),"",IF(H25=D25,"yes","CHANGED"))</f>
        <v/>
      </c>
      <c r="J25" s="7" t="n"/>
    </row>
    <row r="26">
      <c r="A26" s="5" t="n"/>
      <c r="B26" s="6" t="n"/>
      <c r="C26" s="7" t="n"/>
      <c r="D26" s="7" t="n"/>
      <c r="E26" s="7" t="n"/>
      <c r="F26" s="7" t="n"/>
      <c r="G26" s="7" t="n"/>
      <c r="H26" s="7">
        <f>IF(C26="","",IFERROR(LOOKUP(2,1/($C$5:C25=C26),$D$5:D25),"first entry"))</f>
        <v/>
      </c>
      <c r="I26" s="7">
        <f>IF(OR(C26="",H26="first entry"),"",IF(H26=D26,"yes","CHANGED"))</f>
        <v/>
      </c>
      <c r="J26" s="7" t="n"/>
    </row>
    <row r="27">
      <c r="A27" s="5" t="n"/>
      <c r="B27" s="6" t="n"/>
      <c r="C27" s="7" t="n"/>
      <c r="D27" s="7" t="n"/>
      <c r="E27" s="7" t="n"/>
      <c r="F27" s="7" t="n"/>
      <c r="G27" s="7" t="n"/>
      <c r="H27" s="7">
        <f>IF(C27="","",IFERROR(LOOKUP(2,1/($C$5:C26=C27),$D$5:D26),"first entry"))</f>
        <v/>
      </c>
      <c r="I27" s="7">
        <f>IF(OR(C27="",H27="first entry"),"",IF(H27=D27,"yes","CHANGED"))</f>
        <v/>
      </c>
      <c r="J27" s="7" t="n"/>
    </row>
    <row r="28">
      <c r="A28" s="5" t="n"/>
      <c r="B28" s="6" t="n"/>
      <c r="C28" s="7" t="n"/>
      <c r="D28" s="7" t="n"/>
      <c r="E28" s="7" t="n"/>
      <c r="F28" s="7" t="n"/>
      <c r="G28" s="7" t="n"/>
      <c r="H28" s="7">
        <f>IF(C28="","",IFERROR(LOOKUP(2,1/($C$5:C27=C28),$D$5:D27),"first entry"))</f>
        <v/>
      </c>
      <c r="I28" s="7">
        <f>IF(OR(C28="",H28="first entry"),"",IF(H28=D28,"yes","CHANGED"))</f>
        <v/>
      </c>
      <c r="J28" s="7" t="n"/>
    </row>
    <row r="29">
      <c r="A29" s="5" t="n"/>
      <c r="B29" s="6" t="n"/>
      <c r="C29" s="7" t="n"/>
      <c r="D29" s="7" t="n"/>
      <c r="E29" s="7" t="n"/>
      <c r="F29" s="7" t="n"/>
      <c r="G29" s="7" t="n"/>
      <c r="H29" s="7">
        <f>IF(C29="","",IFERROR(LOOKUP(2,1/($C$5:C28=C29),$D$5:D28),"first entry"))</f>
        <v/>
      </c>
      <c r="I29" s="7">
        <f>IF(OR(C29="",H29="first entry"),"",IF(H29=D29,"yes","CHANGED"))</f>
        <v/>
      </c>
      <c r="J29" s="7" t="n"/>
    </row>
    <row r="30">
      <c r="A30" s="5" t="n"/>
      <c r="B30" s="6" t="n"/>
      <c r="C30" s="7" t="n"/>
      <c r="D30" s="7" t="n"/>
      <c r="E30" s="7" t="n"/>
      <c r="F30" s="7" t="n"/>
      <c r="G30" s="7" t="n"/>
      <c r="H30" s="7">
        <f>IF(C30="","",IFERROR(LOOKUP(2,1/($C$5:C29=C30),$D$5:D29),"first entry"))</f>
        <v/>
      </c>
      <c r="I30" s="7">
        <f>IF(OR(C30="",H30="first entry"),"",IF(H30=D30,"yes","CHANGED"))</f>
        <v/>
      </c>
      <c r="J30" s="7" t="n"/>
    </row>
    <row r="31">
      <c r="A31" s="5" t="n"/>
      <c r="B31" s="6" t="n"/>
      <c r="C31" s="7" t="n"/>
      <c r="D31" s="7" t="n"/>
      <c r="E31" s="7" t="n"/>
      <c r="F31" s="7" t="n"/>
      <c r="G31" s="7" t="n"/>
      <c r="H31" s="7">
        <f>IF(C31="","",IFERROR(LOOKUP(2,1/($C$5:C30=C31),$D$5:D30),"first entry"))</f>
        <v/>
      </c>
      <c r="I31" s="7">
        <f>IF(OR(C31="",H31="first entry"),"",IF(H31=D31,"yes","CHANGED"))</f>
        <v/>
      </c>
      <c r="J31" s="7" t="n"/>
    </row>
    <row r="32">
      <c r="A32" s="5" t="n"/>
      <c r="B32" s="6" t="n"/>
      <c r="C32" s="7" t="n"/>
      <c r="D32" s="7" t="n"/>
      <c r="E32" s="7" t="n"/>
      <c r="F32" s="7" t="n"/>
      <c r="G32" s="7" t="n"/>
      <c r="H32" s="7">
        <f>IF(C32="","",IFERROR(LOOKUP(2,1/($C$5:C31=C32),$D$5:D31),"first entry"))</f>
        <v/>
      </c>
      <c r="I32" s="7">
        <f>IF(OR(C32="",H32="first entry"),"",IF(H32=D32,"yes","CHANGED"))</f>
        <v/>
      </c>
      <c r="J32" s="7" t="n"/>
    </row>
    <row r="33">
      <c r="A33" s="5" t="n"/>
      <c r="B33" s="6" t="n"/>
      <c r="C33" s="7" t="n"/>
      <c r="D33" s="7" t="n"/>
      <c r="E33" s="7" t="n"/>
      <c r="F33" s="7" t="n"/>
      <c r="G33" s="7" t="n"/>
      <c r="H33" s="7">
        <f>IF(C33="","",IFERROR(LOOKUP(2,1/($C$5:C32=C33),$D$5:D32),"first entry"))</f>
        <v/>
      </c>
      <c r="I33" s="7">
        <f>IF(OR(C33="",H33="first entry"),"",IF(H33=D33,"yes","CHANGED"))</f>
        <v/>
      </c>
      <c r="J33" s="7" t="n"/>
    </row>
    <row r="34">
      <c r="A34" s="5" t="n"/>
      <c r="B34" s="6" t="n"/>
      <c r="C34" s="7" t="n"/>
      <c r="D34" s="7" t="n"/>
      <c r="E34" s="7" t="n"/>
      <c r="F34" s="7" t="n"/>
      <c r="G34" s="7" t="n"/>
      <c r="H34" s="7">
        <f>IF(C34="","",IFERROR(LOOKUP(2,1/($C$5:C33=C34),$D$5:D33),"first entry"))</f>
        <v/>
      </c>
      <c r="I34" s="7">
        <f>IF(OR(C34="",H34="first entry"),"",IF(H34=D34,"yes","CHANGED"))</f>
        <v/>
      </c>
      <c r="J34" s="7" t="n"/>
    </row>
    <row r="35">
      <c r="A35" s="5" t="n"/>
      <c r="B35" s="6" t="n"/>
      <c r="C35" s="7" t="n"/>
      <c r="D35" s="7" t="n"/>
      <c r="E35" s="7" t="n"/>
      <c r="F35" s="7" t="n"/>
      <c r="G35" s="7" t="n"/>
      <c r="H35" s="7">
        <f>IF(C35="","",IFERROR(LOOKUP(2,1/($C$5:C34=C35),$D$5:D34),"first entry"))</f>
        <v/>
      </c>
      <c r="I35" s="7">
        <f>IF(OR(C35="",H35="first entry"),"",IF(H35=D35,"yes","CHANGED"))</f>
        <v/>
      </c>
      <c r="J35" s="7" t="n"/>
    </row>
    <row r="36">
      <c r="A36" s="5" t="n"/>
      <c r="B36" s="6" t="n"/>
      <c r="C36" s="7" t="n"/>
      <c r="D36" s="7" t="n"/>
      <c r="E36" s="7" t="n"/>
      <c r="F36" s="7" t="n"/>
      <c r="G36" s="7" t="n"/>
      <c r="H36" s="7">
        <f>IF(C36="","",IFERROR(LOOKUP(2,1/($C$5:C35=C36),$D$5:D35),"first entry"))</f>
        <v/>
      </c>
      <c r="I36" s="7">
        <f>IF(OR(C36="",H36="first entry"),"",IF(H36=D36,"yes","CHANGED"))</f>
        <v/>
      </c>
      <c r="J36" s="7" t="n"/>
    </row>
    <row r="37">
      <c r="A37" s="5" t="n"/>
      <c r="B37" s="6" t="n"/>
      <c r="C37" s="7" t="n"/>
      <c r="D37" s="7" t="n"/>
      <c r="E37" s="7" t="n"/>
      <c r="F37" s="7" t="n"/>
      <c r="G37" s="7" t="n"/>
      <c r="H37" s="7">
        <f>IF(C37="","",IFERROR(LOOKUP(2,1/($C$5:C36=C37),$D$5:D36),"first entry"))</f>
        <v/>
      </c>
      <c r="I37" s="7">
        <f>IF(OR(C37="",H37="first entry"),"",IF(H37=D37,"yes","CHANGED"))</f>
        <v/>
      </c>
      <c r="J37" s="7" t="n"/>
    </row>
    <row r="38">
      <c r="A38" s="5" t="n"/>
      <c r="B38" s="6" t="n"/>
      <c r="C38" s="7" t="n"/>
      <c r="D38" s="7" t="n"/>
      <c r="E38" s="7" t="n"/>
      <c r="F38" s="7" t="n"/>
      <c r="G38" s="7" t="n"/>
      <c r="H38" s="7">
        <f>IF(C38="","",IFERROR(LOOKUP(2,1/($C$5:C37=C38),$D$5:D37),"first entry"))</f>
        <v/>
      </c>
      <c r="I38" s="7">
        <f>IF(OR(C38="",H38="first entry"),"",IF(H38=D38,"yes","CHANGED"))</f>
        <v/>
      </c>
      <c r="J38" s="7" t="n"/>
    </row>
    <row r="39">
      <c r="A39" s="5" t="n"/>
      <c r="B39" s="6" t="n"/>
      <c r="C39" s="7" t="n"/>
      <c r="D39" s="7" t="n"/>
      <c r="E39" s="7" t="n"/>
      <c r="F39" s="7" t="n"/>
      <c r="G39" s="7" t="n"/>
      <c r="H39" s="7">
        <f>IF(C39="","",IFERROR(LOOKUP(2,1/($C$5:C38=C39),$D$5:D38),"first entry"))</f>
        <v/>
      </c>
      <c r="I39" s="7">
        <f>IF(OR(C39="",H39="first entry"),"",IF(H39=D39,"yes","CHANGED"))</f>
        <v/>
      </c>
      <c r="J39" s="7" t="n"/>
    </row>
    <row r="40">
      <c r="A40" s="5" t="n"/>
      <c r="B40" s="6" t="n"/>
      <c r="C40" s="7" t="n"/>
      <c r="D40" s="7" t="n"/>
      <c r="E40" s="7" t="n"/>
      <c r="F40" s="7" t="n"/>
      <c r="G40" s="7" t="n"/>
      <c r="H40" s="7">
        <f>IF(C40="","",IFERROR(LOOKUP(2,1/($C$5:C39=C40),$D$5:D39),"first entry"))</f>
        <v/>
      </c>
      <c r="I40" s="7">
        <f>IF(OR(C40="",H40="first entry"),"",IF(H40=D40,"yes","CHANGED"))</f>
        <v/>
      </c>
      <c r="J40" s="7" t="n"/>
    </row>
    <row r="41">
      <c r="A41" s="5" t="n"/>
      <c r="B41" s="6" t="n"/>
      <c r="C41" s="7" t="n"/>
      <c r="D41" s="7" t="n"/>
      <c r="E41" s="7" t="n"/>
      <c r="F41" s="7" t="n"/>
      <c r="G41" s="7" t="n"/>
      <c r="H41" s="7">
        <f>IF(C41="","",IFERROR(LOOKUP(2,1/($C$5:C40=C41),$D$5:D40),"first entry"))</f>
        <v/>
      </c>
      <c r="I41" s="7">
        <f>IF(OR(C41="",H41="first entry"),"",IF(H41=D41,"yes","CHANGED"))</f>
        <v/>
      </c>
      <c r="J41" s="7" t="n"/>
    </row>
    <row r="42">
      <c r="A42" s="5" t="n"/>
      <c r="B42" s="6" t="n"/>
      <c r="C42" s="7" t="n"/>
      <c r="D42" s="7" t="n"/>
      <c r="E42" s="7" t="n"/>
      <c r="F42" s="7" t="n"/>
      <c r="G42" s="7" t="n"/>
      <c r="H42" s="7">
        <f>IF(C42="","",IFERROR(LOOKUP(2,1/($C$5:C41=C42),$D$5:D41),"first entry"))</f>
        <v/>
      </c>
      <c r="I42" s="7">
        <f>IF(OR(C42="",H42="first entry"),"",IF(H42=D42,"yes","CHANGED"))</f>
        <v/>
      </c>
      <c r="J42" s="7" t="n"/>
    </row>
    <row r="43">
      <c r="A43" s="5" t="n"/>
      <c r="B43" s="6" t="n"/>
      <c r="C43" s="7" t="n"/>
      <c r="D43" s="7" t="n"/>
      <c r="E43" s="7" t="n"/>
      <c r="F43" s="7" t="n"/>
      <c r="G43" s="7" t="n"/>
      <c r="H43" s="7">
        <f>IF(C43="","",IFERROR(LOOKUP(2,1/($C$5:C42=C43),$D$5:D42),"first entry"))</f>
        <v/>
      </c>
      <c r="I43" s="7">
        <f>IF(OR(C43="",H43="first entry"),"",IF(H43=D43,"yes","CHANGED"))</f>
        <v/>
      </c>
      <c r="J43" s="7" t="n"/>
    </row>
    <row r="44">
      <c r="A44" s="5" t="n"/>
      <c r="B44" s="6" t="n"/>
      <c r="C44" s="7" t="n"/>
      <c r="D44" s="7" t="n"/>
      <c r="E44" s="7" t="n"/>
      <c r="F44" s="7" t="n"/>
      <c r="G44" s="7" t="n"/>
      <c r="H44" s="7">
        <f>IF(C44="","",IFERROR(LOOKUP(2,1/($C$5:C43=C44),$D$5:D43),"first entry"))</f>
        <v/>
      </c>
      <c r="I44" s="7">
        <f>IF(OR(C44="",H44="first entry"),"",IF(H44=D44,"yes","CHANGED"))</f>
        <v/>
      </c>
      <c r="J44" s="7" t="n"/>
    </row>
    <row r="45">
      <c r="A45" s="5" t="n"/>
      <c r="B45" s="6" t="n"/>
      <c r="C45" s="7" t="n"/>
      <c r="D45" s="7" t="n"/>
      <c r="E45" s="7" t="n"/>
      <c r="F45" s="7" t="n"/>
      <c r="G45" s="7" t="n"/>
      <c r="H45" s="7">
        <f>IF(C45="","",IFERROR(LOOKUP(2,1/($C$5:C44=C45),$D$5:D44),"first entry"))</f>
        <v/>
      </c>
      <c r="I45" s="7">
        <f>IF(OR(C45="",H45="first entry"),"",IF(H45=D45,"yes","CHANGED"))</f>
        <v/>
      </c>
      <c r="J45" s="7" t="n"/>
    </row>
    <row r="46">
      <c r="A46" s="5" t="n"/>
      <c r="B46" s="6" t="n"/>
      <c r="C46" s="7" t="n"/>
      <c r="D46" s="7" t="n"/>
      <c r="E46" s="7" t="n"/>
      <c r="F46" s="7" t="n"/>
      <c r="G46" s="7" t="n"/>
      <c r="H46" s="7">
        <f>IF(C46="","",IFERROR(LOOKUP(2,1/($C$5:C45=C46),$D$5:D45),"first entry"))</f>
        <v/>
      </c>
      <c r="I46" s="7">
        <f>IF(OR(C46="",H46="first entry"),"",IF(H46=D46,"yes","CHANGED"))</f>
        <v/>
      </c>
      <c r="J46" s="7" t="n"/>
    </row>
    <row r="47">
      <c r="A47" s="5" t="n"/>
      <c r="B47" s="6" t="n"/>
      <c r="C47" s="7" t="n"/>
      <c r="D47" s="7" t="n"/>
      <c r="E47" s="7" t="n"/>
      <c r="F47" s="7" t="n"/>
      <c r="G47" s="7" t="n"/>
      <c r="H47" s="7">
        <f>IF(C47="","",IFERROR(LOOKUP(2,1/($C$5:C46=C47),$D$5:D46),"first entry"))</f>
        <v/>
      </c>
      <c r="I47" s="7">
        <f>IF(OR(C47="",H47="first entry"),"",IF(H47=D47,"yes","CHANGED"))</f>
        <v/>
      </c>
      <c r="J47" s="7" t="n"/>
    </row>
    <row r="48">
      <c r="A48" s="5" t="n"/>
      <c r="B48" s="6" t="n"/>
      <c r="C48" s="7" t="n"/>
      <c r="D48" s="7" t="n"/>
      <c r="E48" s="7" t="n"/>
      <c r="F48" s="7" t="n"/>
      <c r="G48" s="7" t="n"/>
      <c r="H48" s="7">
        <f>IF(C48="","",IFERROR(LOOKUP(2,1/($C$5:C47=C48),$D$5:D47),"first entry"))</f>
        <v/>
      </c>
      <c r="I48" s="7">
        <f>IF(OR(C48="",H48="first entry"),"",IF(H48=D48,"yes","CHANGED"))</f>
        <v/>
      </c>
      <c r="J48" s="7" t="n"/>
    </row>
    <row r="49">
      <c r="A49" s="5" t="n"/>
      <c r="B49" s="6" t="n"/>
      <c r="C49" s="7" t="n"/>
      <c r="D49" s="7" t="n"/>
      <c r="E49" s="7" t="n"/>
      <c r="F49" s="7" t="n"/>
      <c r="G49" s="7" t="n"/>
      <c r="H49" s="7">
        <f>IF(C49="","",IFERROR(LOOKUP(2,1/($C$5:C48=C49),$D$5:D48),"first entry"))</f>
        <v/>
      </c>
      <c r="I49" s="7">
        <f>IF(OR(C49="",H49="first entry"),"",IF(H49=D49,"yes","CHANGED"))</f>
        <v/>
      </c>
      <c r="J49" s="7" t="n"/>
    </row>
    <row r="50">
      <c r="A50" s="5" t="n"/>
      <c r="B50" s="6" t="n"/>
      <c r="C50" s="7" t="n"/>
      <c r="D50" s="7" t="n"/>
      <c r="E50" s="7" t="n"/>
      <c r="F50" s="7" t="n"/>
      <c r="G50" s="7" t="n"/>
      <c r="H50" s="7">
        <f>IF(C50="","",IFERROR(LOOKUP(2,1/($C$5:C49=C50),$D$5:D49),"first entry"))</f>
        <v/>
      </c>
      <c r="I50" s="7">
        <f>IF(OR(C50="",H50="first entry"),"",IF(H50=D50,"yes","CHANGED"))</f>
        <v/>
      </c>
      <c r="J50" s="7" t="n"/>
    </row>
    <row r="51">
      <c r="A51" s="5" t="n"/>
      <c r="B51" s="6" t="n"/>
      <c r="C51" s="7" t="n"/>
      <c r="D51" s="7" t="n"/>
      <c r="E51" s="7" t="n"/>
      <c r="F51" s="7" t="n"/>
      <c r="G51" s="7" t="n"/>
      <c r="H51" s="7">
        <f>IF(C51="","",IFERROR(LOOKUP(2,1/($C$5:C50=C51),$D$5:D50),"first entry"))</f>
        <v/>
      </c>
      <c r="I51" s="7">
        <f>IF(OR(C51="",H51="first entry"),"",IF(H51=D51,"yes","CHANGED"))</f>
        <v/>
      </c>
      <c r="J51" s="7" t="n"/>
    </row>
    <row r="52">
      <c r="A52" s="5" t="n"/>
      <c r="B52" s="6" t="n"/>
      <c r="C52" s="7" t="n"/>
      <c r="D52" s="7" t="n"/>
      <c r="E52" s="7" t="n"/>
      <c r="F52" s="7" t="n"/>
      <c r="G52" s="7" t="n"/>
      <c r="H52" s="7">
        <f>IF(C52="","",IFERROR(LOOKUP(2,1/($C$5:C51=C52),$D$5:D51),"first entry"))</f>
        <v/>
      </c>
      <c r="I52" s="7">
        <f>IF(OR(C52="",H52="first entry"),"",IF(H52=D52,"yes","CHANGED"))</f>
        <v/>
      </c>
      <c r="J52" s="7" t="n"/>
    </row>
    <row r="53">
      <c r="A53" s="5" t="n"/>
      <c r="B53" s="6" t="n"/>
      <c r="C53" s="7" t="n"/>
      <c r="D53" s="7" t="n"/>
      <c r="E53" s="7" t="n"/>
      <c r="F53" s="7" t="n"/>
      <c r="G53" s="7" t="n"/>
      <c r="H53" s="7">
        <f>IF(C53="","",IFERROR(LOOKUP(2,1/($C$5:C52=C53),$D$5:D52),"first entry"))</f>
        <v/>
      </c>
      <c r="I53" s="7">
        <f>IF(OR(C53="",H53="first entry"),"",IF(H53=D53,"yes","CHANGED"))</f>
        <v/>
      </c>
      <c r="J53" s="7" t="n"/>
    </row>
    <row r="54">
      <c r="A54" s="5" t="n"/>
      <c r="B54" s="6" t="n"/>
      <c r="C54" s="7" t="n"/>
      <c r="D54" s="7" t="n"/>
      <c r="E54" s="7" t="n"/>
      <c r="F54" s="7" t="n"/>
      <c r="G54" s="7" t="n"/>
      <c r="H54" s="7">
        <f>IF(C54="","",IFERROR(LOOKUP(2,1/($C$5:C53=C54),$D$5:D53),"first entry"))</f>
        <v/>
      </c>
      <c r="I54" s="7">
        <f>IF(OR(C54="",H54="first entry"),"",IF(H54=D54,"yes","CHANGED"))</f>
        <v/>
      </c>
      <c r="J54" s="7" t="n"/>
    </row>
    <row r="55">
      <c r="A55" s="5" t="n"/>
      <c r="B55" s="6" t="n"/>
      <c r="C55" s="7" t="n"/>
      <c r="D55" s="7" t="n"/>
      <c r="E55" s="7" t="n"/>
      <c r="F55" s="7" t="n"/>
      <c r="G55" s="7" t="n"/>
      <c r="H55" s="7">
        <f>IF(C55="","",IFERROR(LOOKUP(2,1/($C$5:C54=C55),$D$5:D54),"first entry"))</f>
        <v/>
      </c>
      <c r="I55" s="7">
        <f>IF(OR(C55="",H55="first entry"),"",IF(H55=D55,"yes","CHANGED"))</f>
        <v/>
      </c>
      <c r="J55" s="7" t="n"/>
    </row>
    <row r="56">
      <c r="A56" s="5" t="n"/>
      <c r="B56" s="6" t="n"/>
      <c r="C56" s="7" t="n"/>
      <c r="D56" s="7" t="n"/>
      <c r="E56" s="7" t="n"/>
      <c r="F56" s="7" t="n"/>
      <c r="G56" s="7" t="n"/>
      <c r="H56" s="7">
        <f>IF(C56="","",IFERROR(LOOKUP(2,1/($C$5:C55=C56),$D$5:D55),"first entry"))</f>
        <v/>
      </c>
      <c r="I56" s="7">
        <f>IF(OR(C56="",H56="first entry"),"",IF(H56=D56,"yes","CHANGED"))</f>
        <v/>
      </c>
      <c r="J56" s="7" t="n"/>
    </row>
    <row r="57">
      <c r="A57" s="5" t="n"/>
      <c r="B57" s="6" t="n"/>
      <c r="C57" s="7" t="n"/>
      <c r="D57" s="7" t="n"/>
      <c r="E57" s="7" t="n"/>
      <c r="F57" s="7" t="n"/>
      <c r="G57" s="7" t="n"/>
      <c r="H57" s="7">
        <f>IF(C57="","",IFERROR(LOOKUP(2,1/($C$5:C56=C57),$D$5:D56),"first entry"))</f>
        <v/>
      </c>
      <c r="I57" s="7">
        <f>IF(OR(C57="",H57="first entry"),"",IF(H57=D57,"yes","CHANGED"))</f>
        <v/>
      </c>
      <c r="J57" s="7" t="n"/>
    </row>
    <row r="58">
      <c r="A58" s="5" t="n"/>
      <c r="B58" s="6" t="n"/>
      <c r="C58" s="7" t="n"/>
      <c r="D58" s="7" t="n"/>
      <c r="E58" s="7" t="n"/>
      <c r="F58" s="7" t="n"/>
      <c r="G58" s="7" t="n"/>
      <c r="H58" s="7">
        <f>IF(C58="","",IFERROR(LOOKUP(2,1/($C$5:C57=C58),$D$5:D57),"first entry"))</f>
        <v/>
      </c>
      <c r="I58" s="7">
        <f>IF(OR(C58="",H58="first entry"),"",IF(H58=D58,"yes","CHANGED"))</f>
        <v/>
      </c>
      <c r="J58" s="7" t="n"/>
    </row>
    <row r="59">
      <c r="A59" s="5" t="n"/>
      <c r="B59" s="6" t="n"/>
      <c r="C59" s="7" t="n"/>
      <c r="D59" s="7" t="n"/>
      <c r="E59" s="7" t="n"/>
      <c r="F59" s="7" t="n"/>
      <c r="G59" s="7" t="n"/>
      <c r="H59" s="7">
        <f>IF(C59="","",IFERROR(LOOKUP(2,1/($C$5:C58=C59),$D$5:D58),"first entry"))</f>
        <v/>
      </c>
      <c r="I59" s="7">
        <f>IF(OR(C59="",H59="first entry"),"",IF(H59=D59,"yes","CHANGED"))</f>
        <v/>
      </c>
      <c r="J59" s="7" t="n"/>
    </row>
    <row r="60">
      <c r="A60" s="5" t="n"/>
      <c r="B60" s="6" t="n"/>
      <c r="C60" s="7" t="n"/>
      <c r="D60" s="7" t="n"/>
      <c r="E60" s="7" t="n"/>
      <c r="F60" s="7" t="n"/>
      <c r="G60" s="7" t="n"/>
      <c r="H60" s="7">
        <f>IF(C60="","",IFERROR(LOOKUP(2,1/($C$5:C59=C60),$D$5:D59),"first entry"))</f>
        <v/>
      </c>
      <c r="I60" s="7">
        <f>IF(OR(C60="",H60="first entry"),"",IF(H60=D60,"yes","CHANGED"))</f>
        <v/>
      </c>
      <c r="J60" s="7" t="n"/>
    </row>
    <row r="61">
      <c r="A61" s="5" t="n"/>
      <c r="B61" s="6" t="n"/>
      <c r="C61" s="7" t="n"/>
      <c r="D61" s="7" t="n"/>
      <c r="E61" s="7" t="n"/>
      <c r="F61" s="7" t="n"/>
      <c r="G61" s="7" t="n"/>
      <c r="H61" s="7">
        <f>IF(C61="","",IFERROR(LOOKUP(2,1/($C$5:C60=C61),$D$5:D60),"first entry"))</f>
        <v/>
      </c>
      <c r="I61" s="7">
        <f>IF(OR(C61="",H61="first entry"),"",IF(H61=D61,"yes","CHANGED"))</f>
        <v/>
      </c>
      <c r="J61" s="7" t="n"/>
    </row>
    <row r="62">
      <c r="A62" s="5" t="n"/>
      <c r="B62" s="6" t="n"/>
      <c r="C62" s="7" t="n"/>
      <c r="D62" s="7" t="n"/>
      <c r="E62" s="7" t="n"/>
      <c r="F62" s="7" t="n"/>
      <c r="G62" s="7" t="n"/>
      <c r="H62" s="7">
        <f>IF(C62="","",IFERROR(LOOKUP(2,1/($C$5:C61=C62),$D$5:D61),"first entry"))</f>
        <v/>
      </c>
      <c r="I62" s="7">
        <f>IF(OR(C62="",H62="first entry"),"",IF(H62=D62,"yes","CHANGED"))</f>
        <v/>
      </c>
      <c r="J62" s="7" t="n"/>
    </row>
    <row r="63">
      <c r="A63" s="5" t="n"/>
      <c r="B63" s="6" t="n"/>
      <c r="C63" s="7" t="n"/>
      <c r="D63" s="7" t="n"/>
      <c r="E63" s="7" t="n"/>
      <c r="F63" s="7" t="n"/>
      <c r="G63" s="7" t="n"/>
      <c r="H63" s="7">
        <f>IF(C63="","",IFERROR(LOOKUP(2,1/($C$5:C62=C63),$D$5:D62),"first entry"))</f>
        <v/>
      </c>
      <c r="I63" s="7">
        <f>IF(OR(C63="",H63="first entry"),"",IF(H63=D63,"yes","CHANGED"))</f>
        <v/>
      </c>
      <c r="J63" s="7" t="n"/>
    </row>
    <row r="64">
      <c r="A64" s="5" t="n"/>
      <c r="B64" s="6" t="n"/>
      <c r="C64" s="7" t="n"/>
      <c r="D64" s="7" t="n"/>
      <c r="E64" s="7" t="n"/>
      <c r="F64" s="7" t="n"/>
      <c r="G64" s="7" t="n"/>
      <c r="H64" s="7">
        <f>IF(C64="","",IFERROR(LOOKUP(2,1/($C$5:C63=C64),$D$5:D63),"first entry"))</f>
        <v/>
      </c>
      <c r="I64" s="7">
        <f>IF(OR(C64="",H64="first entry"),"",IF(H64=D64,"yes","CHANGED"))</f>
        <v/>
      </c>
      <c r="J64" s="7" t="n"/>
    </row>
    <row r="65">
      <c r="A65" s="5" t="n"/>
      <c r="B65" s="6" t="n"/>
      <c r="C65" s="7" t="n"/>
      <c r="D65" s="7" t="n"/>
      <c r="E65" s="7" t="n"/>
      <c r="F65" s="7" t="n"/>
      <c r="G65" s="7" t="n"/>
      <c r="H65" s="7">
        <f>IF(C65="","",IFERROR(LOOKUP(2,1/($C$5:C64=C65),$D$5:D64),"first entry"))</f>
        <v/>
      </c>
      <c r="I65" s="7">
        <f>IF(OR(C65="",H65="first entry"),"",IF(H65=D65,"yes","CHANGED"))</f>
        <v/>
      </c>
      <c r="J65" s="7" t="n"/>
    </row>
    <row r="66">
      <c r="A66" s="5" t="n"/>
      <c r="B66" s="6" t="n"/>
      <c r="C66" s="7" t="n"/>
      <c r="D66" s="7" t="n"/>
      <c r="E66" s="7" t="n"/>
      <c r="F66" s="7" t="n"/>
      <c r="G66" s="7" t="n"/>
      <c r="H66" s="7">
        <f>IF(C66="","",IFERROR(LOOKUP(2,1/($C$5:C65=C66),$D$5:D65),"first entry"))</f>
        <v/>
      </c>
      <c r="I66" s="7">
        <f>IF(OR(C66="",H66="first entry"),"",IF(H66=D66,"yes","CHANGED"))</f>
        <v/>
      </c>
      <c r="J66" s="7" t="n"/>
    </row>
    <row r="67">
      <c r="A67" s="5" t="n"/>
      <c r="B67" s="6" t="n"/>
      <c r="C67" s="7" t="n"/>
      <c r="D67" s="7" t="n"/>
      <c r="E67" s="7" t="n"/>
      <c r="F67" s="7" t="n"/>
      <c r="G67" s="7" t="n"/>
      <c r="H67" s="7">
        <f>IF(C67="","",IFERROR(LOOKUP(2,1/($C$5:C66=C67),$D$5:D66),"first entry"))</f>
        <v/>
      </c>
      <c r="I67" s="7">
        <f>IF(OR(C67="",H67="first entry"),"",IF(H67=D67,"yes","CHANGED"))</f>
        <v/>
      </c>
      <c r="J67" s="7" t="n"/>
    </row>
    <row r="68">
      <c r="A68" s="5" t="n"/>
      <c r="B68" s="6" t="n"/>
      <c r="C68" s="7" t="n"/>
      <c r="D68" s="7" t="n"/>
      <c r="E68" s="7" t="n"/>
      <c r="F68" s="7" t="n"/>
      <c r="G68" s="7" t="n"/>
      <c r="H68" s="7">
        <f>IF(C68="","",IFERROR(LOOKUP(2,1/($C$5:C67=C68),$D$5:D67),"first entry"))</f>
        <v/>
      </c>
      <c r="I68" s="7">
        <f>IF(OR(C68="",H68="first entry"),"",IF(H68=D68,"yes","CHANGED"))</f>
        <v/>
      </c>
      <c r="J68" s="7" t="n"/>
    </row>
    <row r="69">
      <c r="A69" s="5" t="n"/>
      <c r="B69" s="6" t="n"/>
      <c r="C69" s="7" t="n"/>
      <c r="D69" s="7" t="n"/>
      <c r="E69" s="7" t="n"/>
      <c r="F69" s="7" t="n"/>
      <c r="G69" s="7" t="n"/>
      <c r="H69" s="7">
        <f>IF(C69="","",IFERROR(LOOKUP(2,1/($C$5:C68=C69),$D$5:D68),"first entry"))</f>
        <v/>
      </c>
      <c r="I69" s="7">
        <f>IF(OR(C69="",H69="first entry"),"",IF(H69=D69,"yes","CHANGED"))</f>
        <v/>
      </c>
      <c r="J69" s="7" t="n"/>
    </row>
    <row r="70">
      <c r="A70" s="5" t="n"/>
      <c r="B70" s="6" t="n"/>
      <c r="C70" s="7" t="n"/>
      <c r="D70" s="7" t="n"/>
      <c r="E70" s="7" t="n"/>
      <c r="F70" s="7" t="n"/>
      <c r="G70" s="7" t="n"/>
      <c r="H70" s="7">
        <f>IF(C70="","",IFERROR(LOOKUP(2,1/($C$5:C69=C70),$D$5:D69),"first entry"))</f>
        <v/>
      </c>
      <c r="I70" s="7">
        <f>IF(OR(C70="",H70="first entry"),"",IF(H70=D70,"yes","CHANGED"))</f>
        <v/>
      </c>
      <c r="J70" s="7" t="n"/>
    </row>
    <row r="71">
      <c r="A71" s="5" t="n"/>
      <c r="B71" s="6" t="n"/>
      <c r="C71" s="7" t="n"/>
      <c r="D71" s="7" t="n"/>
      <c r="E71" s="7" t="n"/>
      <c r="F71" s="7" t="n"/>
      <c r="G71" s="7" t="n"/>
      <c r="H71" s="7">
        <f>IF(C71="","",IFERROR(LOOKUP(2,1/($C$5:C70=C71),$D$5:D70),"first entry"))</f>
        <v/>
      </c>
      <c r="I71" s="7">
        <f>IF(OR(C71="",H71="first entry"),"",IF(H71=D71,"yes","CHANGED"))</f>
        <v/>
      </c>
      <c r="J71" s="7" t="n"/>
    </row>
    <row r="72">
      <c r="A72" s="5" t="n"/>
      <c r="B72" s="6" t="n"/>
      <c r="C72" s="7" t="n"/>
      <c r="D72" s="7" t="n"/>
      <c r="E72" s="7" t="n"/>
      <c r="F72" s="7" t="n"/>
      <c r="G72" s="7" t="n"/>
      <c r="H72" s="7">
        <f>IF(C72="","",IFERROR(LOOKUP(2,1/($C$5:C71=C72),$D$5:D71),"first entry"))</f>
        <v/>
      </c>
      <c r="I72" s="7">
        <f>IF(OR(C72="",H72="first entry"),"",IF(H72=D72,"yes","CHANGED"))</f>
        <v/>
      </c>
      <c r="J72" s="7" t="n"/>
    </row>
    <row r="73">
      <c r="A73" s="5" t="n"/>
      <c r="B73" s="6" t="n"/>
      <c r="C73" s="7" t="n"/>
      <c r="D73" s="7" t="n"/>
      <c r="E73" s="7" t="n"/>
      <c r="F73" s="7" t="n"/>
      <c r="G73" s="7" t="n"/>
      <c r="H73" s="7">
        <f>IF(C73="","",IFERROR(LOOKUP(2,1/($C$5:C72=C73),$D$5:D72),"first entry"))</f>
        <v/>
      </c>
      <c r="I73" s="7">
        <f>IF(OR(C73="",H73="first entry"),"",IF(H73=D73,"yes","CHANGED"))</f>
        <v/>
      </c>
      <c r="J73" s="7" t="n"/>
    </row>
    <row r="74">
      <c r="A74" s="5" t="n"/>
      <c r="B74" s="6" t="n"/>
      <c r="C74" s="7" t="n"/>
      <c r="D74" s="7" t="n"/>
      <c r="E74" s="7" t="n"/>
      <c r="F74" s="7" t="n"/>
      <c r="G74" s="7" t="n"/>
      <c r="H74" s="7">
        <f>IF(C74="","",IFERROR(LOOKUP(2,1/($C$5:C73=C74),$D$5:D73),"first entry"))</f>
        <v/>
      </c>
      <c r="I74" s="7">
        <f>IF(OR(C74="",H74="first entry"),"",IF(H74=D74,"yes","CHANGED"))</f>
        <v/>
      </c>
      <c r="J74" s="7" t="n"/>
    </row>
    <row r="75">
      <c r="A75" s="5" t="n"/>
      <c r="B75" s="6" t="n"/>
      <c r="C75" s="7" t="n"/>
      <c r="D75" s="7" t="n"/>
      <c r="E75" s="7" t="n"/>
      <c r="F75" s="7" t="n"/>
      <c r="G75" s="7" t="n"/>
      <c r="H75" s="7">
        <f>IF(C75="","",IFERROR(LOOKUP(2,1/($C$5:C74=C75),$D$5:D74),"first entry"))</f>
        <v/>
      </c>
      <c r="I75" s="7">
        <f>IF(OR(C75="",H75="first entry"),"",IF(H75=D75,"yes","CHANGED"))</f>
        <v/>
      </c>
      <c r="J75" s="7" t="n"/>
    </row>
    <row r="76">
      <c r="A76" s="5" t="n"/>
      <c r="B76" s="6" t="n"/>
      <c r="C76" s="7" t="n"/>
      <c r="D76" s="7" t="n"/>
      <c r="E76" s="7" t="n"/>
      <c r="F76" s="7" t="n"/>
      <c r="G76" s="7" t="n"/>
      <c r="H76" s="7">
        <f>IF(C76="","",IFERROR(LOOKUP(2,1/($C$5:C75=C76),$D$5:D75),"first entry"))</f>
        <v/>
      </c>
      <c r="I76" s="7">
        <f>IF(OR(C76="",H76="first entry"),"",IF(H76=D76,"yes","CHANGED"))</f>
        <v/>
      </c>
      <c r="J76" s="7" t="n"/>
    </row>
    <row r="77">
      <c r="A77" s="5" t="n"/>
      <c r="B77" s="6" t="n"/>
      <c r="C77" s="7" t="n"/>
      <c r="D77" s="7" t="n"/>
      <c r="E77" s="7" t="n"/>
      <c r="F77" s="7" t="n"/>
      <c r="G77" s="7" t="n"/>
      <c r="H77" s="7">
        <f>IF(C77="","",IFERROR(LOOKUP(2,1/($C$5:C76=C77),$D$5:D76),"first entry"))</f>
        <v/>
      </c>
      <c r="I77" s="7">
        <f>IF(OR(C77="",H77="first entry"),"",IF(H77=D77,"yes","CHANGED"))</f>
        <v/>
      </c>
      <c r="J77" s="7" t="n"/>
    </row>
    <row r="78">
      <c r="A78" s="5" t="n"/>
      <c r="B78" s="6" t="n"/>
      <c r="C78" s="7" t="n"/>
      <c r="D78" s="7" t="n"/>
      <c r="E78" s="7" t="n"/>
      <c r="F78" s="7" t="n"/>
      <c r="G78" s="7" t="n"/>
      <c r="H78" s="7">
        <f>IF(C78="","",IFERROR(LOOKUP(2,1/($C$5:C77=C78),$D$5:D77),"first entry"))</f>
        <v/>
      </c>
      <c r="I78" s="7">
        <f>IF(OR(C78="",H78="first entry"),"",IF(H78=D78,"yes","CHANGED"))</f>
        <v/>
      </c>
      <c r="J78" s="7" t="n"/>
    </row>
    <row r="79">
      <c r="A79" s="5" t="n"/>
      <c r="B79" s="6" t="n"/>
      <c r="C79" s="7" t="n"/>
      <c r="D79" s="7" t="n"/>
      <c r="E79" s="7" t="n"/>
      <c r="F79" s="7" t="n"/>
      <c r="G79" s="7" t="n"/>
      <c r="H79" s="7">
        <f>IF(C79="","",IFERROR(LOOKUP(2,1/($C$5:C78=C79),$D$5:D78),"first entry"))</f>
        <v/>
      </c>
      <c r="I79" s="7">
        <f>IF(OR(C79="",H79="first entry"),"",IF(H79=D79,"yes","CHANGED"))</f>
        <v/>
      </c>
      <c r="J79" s="7" t="n"/>
    </row>
    <row r="80">
      <c r="A80" s="5" t="n"/>
      <c r="B80" s="6" t="n"/>
      <c r="C80" s="7" t="n"/>
      <c r="D80" s="7" t="n"/>
      <c r="E80" s="7" t="n"/>
      <c r="F80" s="7" t="n"/>
      <c r="G80" s="7" t="n"/>
      <c r="H80" s="7">
        <f>IF(C80="","",IFERROR(LOOKUP(2,1/($C$5:C79=C80),$D$5:D79),"first entry"))</f>
        <v/>
      </c>
      <c r="I80" s="7">
        <f>IF(OR(C80="",H80="first entry"),"",IF(H80=D80,"yes","CHANGED"))</f>
        <v/>
      </c>
      <c r="J80" s="7" t="n"/>
    </row>
    <row r="81">
      <c r="A81" s="5" t="n"/>
      <c r="B81" s="6" t="n"/>
      <c r="C81" s="7" t="n"/>
      <c r="D81" s="7" t="n"/>
      <c r="E81" s="7" t="n"/>
      <c r="F81" s="7" t="n"/>
      <c r="G81" s="7" t="n"/>
      <c r="H81" s="7">
        <f>IF(C81="","",IFERROR(LOOKUP(2,1/($C$5:C80=C81),$D$5:D80),"first entry"))</f>
        <v/>
      </c>
      <c r="I81" s="7">
        <f>IF(OR(C81="",H81="first entry"),"",IF(H81=D81,"yes","CHANGED"))</f>
        <v/>
      </c>
      <c r="J81" s="7" t="n"/>
    </row>
    <row r="82">
      <c r="A82" s="5" t="n"/>
      <c r="B82" s="6" t="n"/>
      <c r="C82" s="7" t="n"/>
      <c r="D82" s="7" t="n"/>
      <c r="E82" s="7" t="n"/>
      <c r="F82" s="7" t="n"/>
      <c r="G82" s="7" t="n"/>
      <c r="H82" s="7">
        <f>IF(C82="","",IFERROR(LOOKUP(2,1/($C$5:C81=C82),$D$5:D81),"first entry"))</f>
        <v/>
      </c>
      <c r="I82" s="7">
        <f>IF(OR(C82="",H82="first entry"),"",IF(H82=D82,"yes","CHANGED"))</f>
        <v/>
      </c>
      <c r="J82" s="7" t="n"/>
    </row>
    <row r="83">
      <c r="A83" s="5" t="n"/>
      <c r="B83" s="6" t="n"/>
      <c r="C83" s="7" t="n"/>
      <c r="D83" s="7" t="n"/>
      <c r="E83" s="7" t="n"/>
      <c r="F83" s="7" t="n"/>
      <c r="G83" s="7" t="n"/>
      <c r="H83" s="7">
        <f>IF(C83="","",IFERROR(LOOKUP(2,1/($C$5:C82=C83),$D$5:D82),"first entry"))</f>
        <v/>
      </c>
      <c r="I83" s="7">
        <f>IF(OR(C83="",H83="first entry"),"",IF(H83=D83,"yes","CHANGED"))</f>
        <v/>
      </c>
      <c r="J83" s="7" t="n"/>
    </row>
    <row r="84">
      <c r="A84" s="5" t="n"/>
      <c r="B84" s="6" t="n"/>
      <c r="C84" s="7" t="n"/>
      <c r="D84" s="7" t="n"/>
      <c r="E84" s="7" t="n"/>
      <c r="F84" s="7" t="n"/>
      <c r="G84" s="7" t="n"/>
      <c r="H84" s="7">
        <f>IF(C84="","",IFERROR(LOOKUP(2,1/($C$5:C83=C84),$D$5:D83),"first entry"))</f>
        <v/>
      </c>
      <c r="I84" s="7">
        <f>IF(OR(C84="",H84="first entry"),"",IF(H84=D84,"yes","CHANGED"))</f>
        <v/>
      </c>
      <c r="J84" s="7" t="n"/>
    </row>
    <row r="85">
      <c r="A85" s="5" t="n"/>
      <c r="B85" s="6" t="n"/>
      <c r="C85" s="7" t="n"/>
      <c r="D85" s="7" t="n"/>
      <c r="E85" s="7" t="n"/>
      <c r="F85" s="7" t="n"/>
      <c r="G85" s="7" t="n"/>
      <c r="H85" s="7">
        <f>IF(C85="","",IFERROR(LOOKUP(2,1/($C$5:C84=C85),$D$5:D84),"first entry"))</f>
        <v/>
      </c>
      <c r="I85" s="7">
        <f>IF(OR(C85="",H85="first entry"),"",IF(H85=D85,"yes","CHANGED"))</f>
        <v/>
      </c>
      <c r="J85" s="7" t="n"/>
    </row>
    <row r="86">
      <c r="A86" s="5" t="n"/>
      <c r="B86" s="6" t="n"/>
      <c r="C86" s="7" t="n"/>
      <c r="D86" s="7" t="n"/>
      <c r="E86" s="7" t="n"/>
      <c r="F86" s="7" t="n"/>
      <c r="G86" s="7" t="n"/>
      <c r="H86" s="7">
        <f>IF(C86="","",IFERROR(LOOKUP(2,1/($C$5:C85=C86),$D$5:D85),"first entry"))</f>
        <v/>
      </c>
      <c r="I86" s="7">
        <f>IF(OR(C86="",H86="first entry"),"",IF(H86=D86,"yes","CHANGED"))</f>
        <v/>
      </c>
      <c r="J86" s="7" t="n"/>
    </row>
    <row r="87">
      <c r="A87" s="5" t="n"/>
      <c r="B87" s="6" t="n"/>
      <c r="C87" s="7" t="n"/>
      <c r="D87" s="7" t="n"/>
      <c r="E87" s="7" t="n"/>
      <c r="F87" s="7" t="n"/>
      <c r="G87" s="7" t="n"/>
      <c r="H87" s="7">
        <f>IF(C87="","",IFERROR(LOOKUP(2,1/($C$5:C86=C87),$D$5:D86),"first entry"))</f>
        <v/>
      </c>
      <c r="I87" s="7">
        <f>IF(OR(C87="",H87="first entry"),"",IF(H87=D87,"yes","CHANGED"))</f>
        <v/>
      </c>
      <c r="J87" s="7" t="n"/>
    </row>
    <row r="88">
      <c r="A88" s="5" t="n"/>
      <c r="B88" s="6" t="n"/>
      <c r="C88" s="7" t="n"/>
      <c r="D88" s="7" t="n"/>
      <c r="E88" s="7" t="n"/>
      <c r="F88" s="7" t="n"/>
      <c r="G88" s="7" t="n"/>
      <c r="H88" s="7">
        <f>IF(C88="","",IFERROR(LOOKUP(2,1/($C$5:C87=C88),$D$5:D87),"first entry"))</f>
        <v/>
      </c>
      <c r="I88" s="7">
        <f>IF(OR(C88="",H88="first entry"),"",IF(H88=D88,"yes","CHANGED"))</f>
        <v/>
      </c>
      <c r="J88" s="7" t="n"/>
    </row>
    <row r="89">
      <c r="A89" s="5" t="n"/>
      <c r="B89" s="6" t="n"/>
      <c r="C89" s="7" t="n"/>
      <c r="D89" s="7" t="n"/>
      <c r="E89" s="7" t="n"/>
      <c r="F89" s="7" t="n"/>
      <c r="G89" s="7" t="n"/>
      <c r="H89" s="7">
        <f>IF(C89="","",IFERROR(LOOKUP(2,1/($C$5:C88=C89),$D$5:D88),"first entry"))</f>
        <v/>
      </c>
      <c r="I89" s="7">
        <f>IF(OR(C89="",H89="first entry"),"",IF(H89=D89,"yes","CHANGED"))</f>
        <v/>
      </c>
      <c r="J89" s="7" t="n"/>
    </row>
    <row r="90">
      <c r="A90" s="5" t="n"/>
      <c r="B90" s="6" t="n"/>
      <c r="C90" s="7" t="n"/>
      <c r="D90" s="7" t="n"/>
      <c r="E90" s="7" t="n"/>
      <c r="F90" s="7" t="n"/>
      <c r="G90" s="7" t="n"/>
      <c r="H90" s="7">
        <f>IF(C90="","",IFERROR(LOOKUP(2,1/($C$5:C89=C90),$D$5:D89),"first entry"))</f>
        <v/>
      </c>
      <c r="I90" s="7">
        <f>IF(OR(C90="",H90="first entry"),"",IF(H90=D90,"yes","CHANGED"))</f>
        <v/>
      </c>
      <c r="J90" s="7" t="n"/>
    </row>
    <row r="91">
      <c r="A91" s="5" t="n"/>
      <c r="B91" s="6" t="n"/>
      <c r="C91" s="7" t="n"/>
      <c r="D91" s="7" t="n"/>
      <c r="E91" s="7" t="n"/>
      <c r="F91" s="7" t="n"/>
      <c r="G91" s="7" t="n"/>
      <c r="H91" s="7">
        <f>IF(C91="","",IFERROR(LOOKUP(2,1/($C$5:C90=C91),$D$5:D90),"first entry"))</f>
        <v/>
      </c>
      <c r="I91" s="7">
        <f>IF(OR(C91="",H91="first entry"),"",IF(H91=D91,"yes","CHANGED"))</f>
        <v/>
      </c>
      <c r="J91" s="7" t="n"/>
    </row>
    <row r="92">
      <c r="A92" s="5" t="n"/>
      <c r="B92" s="6" t="n"/>
      <c r="C92" s="7" t="n"/>
      <c r="D92" s="7" t="n"/>
      <c r="E92" s="7" t="n"/>
      <c r="F92" s="7" t="n"/>
      <c r="G92" s="7" t="n"/>
      <c r="H92" s="7">
        <f>IF(C92="","",IFERROR(LOOKUP(2,1/($C$5:C91=C92),$D$5:D91),"first entry"))</f>
        <v/>
      </c>
      <c r="I92" s="7">
        <f>IF(OR(C92="",H92="first entry"),"",IF(H92=D92,"yes","CHANGED"))</f>
        <v/>
      </c>
      <c r="J92" s="7" t="n"/>
    </row>
    <row r="93">
      <c r="A93" s="5" t="n"/>
      <c r="B93" s="6" t="n"/>
      <c r="C93" s="7" t="n"/>
      <c r="D93" s="7" t="n"/>
      <c r="E93" s="7" t="n"/>
      <c r="F93" s="7" t="n"/>
      <c r="G93" s="7" t="n"/>
      <c r="H93" s="7">
        <f>IF(C93="","",IFERROR(LOOKUP(2,1/($C$5:C92=C93),$D$5:D92),"first entry"))</f>
        <v/>
      </c>
      <c r="I93" s="7">
        <f>IF(OR(C93="",H93="first entry"),"",IF(H93=D93,"yes","CHANGED"))</f>
        <v/>
      </c>
      <c r="J93" s="7" t="n"/>
    </row>
    <row r="94">
      <c r="A94" s="5" t="n"/>
      <c r="B94" s="6" t="n"/>
      <c r="C94" s="7" t="n"/>
      <c r="D94" s="7" t="n"/>
      <c r="E94" s="7" t="n"/>
      <c r="F94" s="7" t="n"/>
      <c r="G94" s="7" t="n"/>
      <c r="H94" s="7">
        <f>IF(C94="","",IFERROR(LOOKUP(2,1/($C$5:C93=C94),$D$5:D93),"first entry"))</f>
        <v/>
      </c>
      <c r="I94" s="7">
        <f>IF(OR(C94="",H94="first entry"),"",IF(H94=D94,"yes","CHANGED"))</f>
        <v/>
      </c>
      <c r="J94" s="7" t="n"/>
    </row>
    <row r="95">
      <c r="A95" s="5" t="n"/>
      <c r="B95" s="6" t="n"/>
      <c r="C95" s="7" t="n"/>
      <c r="D95" s="7" t="n"/>
      <c r="E95" s="7" t="n"/>
      <c r="F95" s="7" t="n"/>
      <c r="G95" s="7" t="n"/>
      <c r="H95" s="7">
        <f>IF(C95="","",IFERROR(LOOKUP(2,1/($C$5:C94=C95),$D$5:D94),"first entry"))</f>
        <v/>
      </c>
      <c r="I95" s="7">
        <f>IF(OR(C95="",H95="first entry"),"",IF(H95=D95,"yes","CHANGED"))</f>
        <v/>
      </c>
      <c r="J95" s="7" t="n"/>
    </row>
    <row r="96">
      <c r="A96" s="5" t="n"/>
      <c r="B96" s="6" t="n"/>
      <c r="C96" s="7" t="n"/>
      <c r="D96" s="7" t="n"/>
      <c r="E96" s="7" t="n"/>
      <c r="F96" s="7" t="n"/>
      <c r="G96" s="7" t="n"/>
      <c r="H96" s="7">
        <f>IF(C96="","",IFERROR(LOOKUP(2,1/($C$5:C95=C96),$D$5:D95),"first entry"))</f>
        <v/>
      </c>
      <c r="I96" s="7">
        <f>IF(OR(C96="",H96="first entry"),"",IF(H96=D96,"yes","CHANGED"))</f>
        <v/>
      </c>
      <c r="J96" s="7" t="n"/>
    </row>
    <row r="97">
      <c r="A97" s="5" t="n"/>
      <c r="B97" s="6" t="n"/>
      <c r="C97" s="7" t="n"/>
      <c r="D97" s="7" t="n"/>
      <c r="E97" s="7" t="n"/>
      <c r="F97" s="7" t="n"/>
      <c r="G97" s="7" t="n"/>
      <c r="H97" s="7">
        <f>IF(C97="","",IFERROR(LOOKUP(2,1/($C$5:C96=C97),$D$5:D96),"first entry"))</f>
        <v/>
      </c>
      <c r="I97" s="7">
        <f>IF(OR(C97="",H97="first entry"),"",IF(H97=D97,"yes","CHANGED"))</f>
        <v/>
      </c>
      <c r="J97" s="7" t="n"/>
    </row>
    <row r="98">
      <c r="A98" s="5" t="n"/>
      <c r="B98" s="6" t="n"/>
      <c r="C98" s="7" t="n"/>
      <c r="D98" s="7" t="n"/>
      <c r="E98" s="7" t="n"/>
      <c r="F98" s="7" t="n"/>
      <c r="G98" s="7" t="n"/>
      <c r="H98" s="7">
        <f>IF(C98="","",IFERROR(LOOKUP(2,1/($C$5:C97=C98),$D$5:D97),"first entry"))</f>
        <v/>
      </c>
      <c r="I98" s="7">
        <f>IF(OR(C98="",H98="first entry"),"",IF(H98=D98,"yes","CHANGED"))</f>
        <v/>
      </c>
      <c r="J98" s="7" t="n"/>
    </row>
    <row r="99">
      <c r="A99" s="5" t="n"/>
      <c r="B99" s="6" t="n"/>
      <c r="C99" s="7" t="n"/>
      <c r="D99" s="7" t="n"/>
      <c r="E99" s="7" t="n"/>
      <c r="F99" s="7" t="n"/>
      <c r="G99" s="7" t="n"/>
      <c r="H99" s="7">
        <f>IF(C99="","",IFERROR(LOOKUP(2,1/($C$5:C98=C99),$D$5:D98),"first entry"))</f>
        <v/>
      </c>
      <c r="I99" s="7">
        <f>IF(OR(C99="",H99="first entry"),"",IF(H99=D99,"yes","CHANGED"))</f>
        <v/>
      </c>
      <c r="J99" s="7" t="n"/>
    </row>
    <row r="100">
      <c r="A100" s="5" t="n"/>
      <c r="B100" s="6" t="n"/>
      <c r="C100" s="7" t="n"/>
      <c r="D100" s="7" t="n"/>
      <c r="E100" s="7" t="n"/>
      <c r="F100" s="7" t="n"/>
      <c r="G100" s="7" t="n"/>
      <c r="H100" s="7">
        <f>IF(C100="","",IFERROR(LOOKUP(2,1/($C$5:C99=C100),$D$5:D99),"first entry"))</f>
        <v/>
      </c>
      <c r="I100" s="7">
        <f>IF(OR(C100="",H100="first entry"),"",IF(H100=D100,"yes","CHANGED"))</f>
        <v/>
      </c>
      <c r="J100" s="7" t="n"/>
    </row>
    <row r="101">
      <c r="A101" s="5" t="n"/>
      <c r="B101" s="6" t="n"/>
      <c r="C101" s="7" t="n"/>
      <c r="D101" s="7" t="n"/>
      <c r="E101" s="7" t="n"/>
      <c r="F101" s="7" t="n"/>
      <c r="G101" s="7" t="n"/>
      <c r="H101" s="7">
        <f>IF(C101="","",IFERROR(LOOKUP(2,1/($C$5:C100=C101),$D$5:D100),"first entry"))</f>
        <v/>
      </c>
      <c r="I101" s="7">
        <f>IF(OR(C101="",H101="first entry"),"",IF(H101=D101,"yes","CHANGED"))</f>
        <v/>
      </c>
      <c r="J101" s="7" t="n"/>
    </row>
    <row r="102">
      <c r="A102" s="5" t="n"/>
      <c r="B102" s="6" t="n"/>
      <c r="C102" s="7" t="n"/>
      <c r="D102" s="7" t="n"/>
      <c r="E102" s="7" t="n"/>
      <c r="F102" s="7" t="n"/>
      <c r="G102" s="7" t="n"/>
      <c r="H102" s="7">
        <f>IF(C102="","",IFERROR(LOOKUP(2,1/($C$5:C101=C102),$D$5:D101),"first entry"))</f>
        <v/>
      </c>
      <c r="I102" s="7">
        <f>IF(OR(C102="",H102="first entry"),"",IF(H102=D102,"yes","CHANGED"))</f>
        <v/>
      </c>
      <c r="J102" s="7" t="n"/>
    </row>
    <row r="103">
      <c r="A103" s="5" t="n"/>
      <c r="B103" s="6" t="n"/>
      <c r="C103" s="7" t="n"/>
      <c r="D103" s="7" t="n"/>
      <c r="E103" s="7" t="n"/>
      <c r="F103" s="7" t="n"/>
      <c r="G103" s="7" t="n"/>
      <c r="H103" s="7">
        <f>IF(C103="","",IFERROR(LOOKUP(2,1/($C$5:C102=C103),$D$5:D102),"first entry"))</f>
        <v/>
      </c>
      <c r="I103" s="7">
        <f>IF(OR(C103="",H103="first entry"),"",IF(H103=D103,"yes","CHANGED"))</f>
        <v/>
      </c>
      <c r="J103" s="7" t="n"/>
    </row>
    <row r="104">
      <c r="A104" s="5" t="n"/>
      <c r="B104" s="6" t="n"/>
      <c r="C104" s="7" t="n"/>
      <c r="D104" s="7" t="n"/>
      <c r="E104" s="7" t="n"/>
      <c r="F104" s="7" t="n"/>
      <c r="G104" s="7" t="n"/>
      <c r="H104" s="7">
        <f>IF(C104="","",IFERROR(LOOKUP(2,1/($C$5:C103=C104),$D$5:D103),"first entry"))</f>
        <v/>
      </c>
      <c r="I104" s="7">
        <f>IF(OR(C104="",H104="first entry"),"",IF(H104=D104,"yes","CHANGED"))</f>
        <v/>
      </c>
      <c r="J104" s="7" t="n"/>
    </row>
    <row r="105">
      <c r="A105" s="5" t="n"/>
      <c r="B105" s="6" t="n"/>
      <c r="C105" s="7" t="n"/>
      <c r="D105" s="7" t="n"/>
      <c r="E105" s="7" t="n"/>
      <c r="F105" s="7" t="n"/>
      <c r="G105" s="7" t="n"/>
      <c r="H105" s="7">
        <f>IF(C105="","",IFERROR(LOOKUP(2,1/($C$5:C104=C105),$D$5:D104),"first entry"))</f>
        <v/>
      </c>
      <c r="I105" s="7">
        <f>IF(OR(C105="",H105="first entry"),"",IF(H105=D105,"yes","CHANGED"))</f>
        <v/>
      </c>
      <c r="J105" s="7" t="n"/>
    </row>
    <row r="106">
      <c r="A106" s="5" t="n"/>
      <c r="B106" s="6" t="n"/>
      <c r="C106" s="7" t="n"/>
      <c r="D106" s="7" t="n"/>
      <c r="E106" s="7" t="n"/>
      <c r="F106" s="7" t="n"/>
      <c r="G106" s="7" t="n"/>
      <c r="H106" s="7">
        <f>IF(C106="","",IFERROR(LOOKUP(2,1/($C$5:C105=C106),$D$5:D105),"first entry"))</f>
        <v/>
      </c>
      <c r="I106" s="7">
        <f>IF(OR(C106="",H106="first entry"),"",IF(H106=D106,"yes","CHANGED"))</f>
        <v/>
      </c>
      <c r="J106" s="7" t="n"/>
    </row>
    <row r="107">
      <c r="A107" s="5" t="n"/>
      <c r="B107" s="6" t="n"/>
      <c r="C107" s="7" t="n"/>
      <c r="D107" s="7" t="n"/>
      <c r="E107" s="7" t="n"/>
      <c r="F107" s="7" t="n"/>
      <c r="G107" s="7" t="n"/>
      <c r="H107" s="7">
        <f>IF(C107="","",IFERROR(LOOKUP(2,1/($C$5:C106=C107),$D$5:D106),"first entry"))</f>
        <v/>
      </c>
      <c r="I107" s="7">
        <f>IF(OR(C107="",H107="first entry"),"",IF(H107=D107,"yes","CHANGED"))</f>
        <v/>
      </c>
      <c r="J107" s="7" t="n"/>
    </row>
    <row r="108">
      <c r="A108" s="5" t="n"/>
      <c r="B108" s="6" t="n"/>
      <c r="C108" s="7" t="n"/>
      <c r="D108" s="7" t="n"/>
      <c r="E108" s="7" t="n"/>
      <c r="F108" s="7" t="n"/>
      <c r="G108" s="7" t="n"/>
      <c r="H108" s="7">
        <f>IF(C108="","",IFERROR(LOOKUP(2,1/($C$5:C107=C108),$D$5:D107),"first entry"))</f>
        <v/>
      </c>
      <c r="I108" s="7">
        <f>IF(OR(C108="",H108="first entry"),"",IF(H108=D108,"yes","CHANGED"))</f>
        <v/>
      </c>
      <c r="J108" s="7" t="n"/>
    </row>
    <row r="109">
      <c r="A109" s="5" t="n"/>
      <c r="B109" s="6" t="n"/>
      <c r="C109" s="7" t="n"/>
      <c r="D109" s="7" t="n"/>
      <c r="E109" s="7" t="n"/>
      <c r="F109" s="7" t="n"/>
      <c r="G109" s="7" t="n"/>
      <c r="H109" s="7">
        <f>IF(C109="","",IFERROR(LOOKUP(2,1/($C$5:C108=C109),$D$5:D108),"first entry"))</f>
        <v/>
      </c>
      <c r="I109" s="7">
        <f>IF(OR(C109="",H109="first entry"),"",IF(H109=D109,"yes","CHANGED"))</f>
        <v/>
      </c>
      <c r="J109" s="7" t="n"/>
    </row>
    <row r="110">
      <c r="A110" s="5" t="n"/>
      <c r="B110" s="6" t="n"/>
      <c r="C110" s="7" t="n"/>
      <c r="D110" s="7" t="n"/>
      <c r="E110" s="7" t="n"/>
      <c r="F110" s="7" t="n"/>
      <c r="G110" s="7" t="n"/>
      <c r="H110" s="7">
        <f>IF(C110="","",IFERROR(LOOKUP(2,1/($C$5:C109=C110),$D$5:D109),"first entry"))</f>
        <v/>
      </c>
      <c r="I110" s="7">
        <f>IF(OR(C110="",H110="first entry"),"",IF(H110=D110,"yes","CHANGED"))</f>
        <v/>
      </c>
      <c r="J110" s="7" t="n"/>
    </row>
    <row r="111">
      <c r="A111" s="5" t="n"/>
      <c r="B111" s="6" t="n"/>
      <c r="C111" s="7" t="n"/>
      <c r="D111" s="7" t="n"/>
      <c r="E111" s="7" t="n"/>
      <c r="F111" s="7" t="n"/>
      <c r="G111" s="7" t="n"/>
      <c r="H111" s="7">
        <f>IF(C111="","",IFERROR(LOOKUP(2,1/($C$5:C110=C111),$D$5:D110),"first entry"))</f>
        <v/>
      </c>
      <c r="I111" s="7">
        <f>IF(OR(C111="",H111="first entry"),"",IF(H111=D111,"yes","CHANGED"))</f>
        <v/>
      </c>
      <c r="J111" s="7" t="n"/>
    </row>
    <row r="112">
      <c r="A112" s="5" t="n"/>
      <c r="B112" s="6" t="n"/>
      <c r="C112" s="7" t="n"/>
      <c r="D112" s="7" t="n"/>
      <c r="E112" s="7" t="n"/>
      <c r="F112" s="7" t="n"/>
      <c r="G112" s="7" t="n"/>
      <c r="H112" s="7">
        <f>IF(C112="","",IFERROR(LOOKUP(2,1/($C$5:C111=C112),$D$5:D111),"first entry"))</f>
        <v/>
      </c>
      <c r="I112" s="7">
        <f>IF(OR(C112="",H112="first entry"),"",IF(H112=D112,"yes","CHANGED"))</f>
        <v/>
      </c>
      <c r="J112" s="7" t="n"/>
    </row>
    <row r="113">
      <c r="A113" s="5" t="n"/>
      <c r="B113" s="6" t="n"/>
      <c r="C113" s="7" t="n"/>
      <c r="D113" s="7" t="n"/>
      <c r="E113" s="7" t="n"/>
      <c r="F113" s="7" t="n"/>
      <c r="G113" s="7" t="n"/>
      <c r="H113" s="7">
        <f>IF(C113="","",IFERROR(LOOKUP(2,1/($C$5:C112=C113),$D$5:D112),"first entry"))</f>
        <v/>
      </c>
      <c r="I113" s="7">
        <f>IF(OR(C113="",H113="first entry"),"",IF(H113=D113,"yes","CHANGED"))</f>
        <v/>
      </c>
      <c r="J113" s="7" t="n"/>
    </row>
    <row r="114">
      <c r="A114" s="5" t="n"/>
      <c r="B114" s="6" t="n"/>
      <c r="C114" s="7" t="n"/>
      <c r="D114" s="7" t="n"/>
      <c r="E114" s="7" t="n"/>
      <c r="F114" s="7" t="n"/>
      <c r="G114" s="7" t="n"/>
      <c r="H114" s="7">
        <f>IF(C114="","",IFERROR(LOOKUP(2,1/($C$5:C113=C114),$D$5:D113),"first entry"))</f>
        <v/>
      </c>
      <c r="I114" s="7">
        <f>IF(OR(C114="",H114="first entry"),"",IF(H114=D114,"yes","CHANGED"))</f>
        <v/>
      </c>
      <c r="J114" s="7" t="n"/>
    </row>
    <row r="115">
      <c r="A115" s="5" t="n"/>
      <c r="B115" s="6" t="n"/>
      <c r="C115" s="7" t="n"/>
      <c r="D115" s="7" t="n"/>
      <c r="E115" s="7" t="n"/>
      <c r="F115" s="7" t="n"/>
      <c r="G115" s="7" t="n"/>
      <c r="H115" s="7">
        <f>IF(C115="","",IFERROR(LOOKUP(2,1/($C$5:C114=C115),$D$5:D114),"first entry"))</f>
        <v/>
      </c>
      <c r="I115" s="7">
        <f>IF(OR(C115="",H115="first entry"),"",IF(H115=D115,"yes","CHANGED"))</f>
        <v/>
      </c>
      <c r="J115" s="7" t="n"/>
    </row>
    <row r="116">
      <c r="A116" s="5" t="n"/>
      <c r="B116" s="6" t="n"/>
      <c r="C116" s="7" t="n"/>
      <c r="D116" s="7" t="n"/>
      <c r="E116" s="7" t="n"/>
      <c r="F116" s="7" t="n"/>
      <c r="G116" s="7" t="n"/>
      <c r="H116" s="7">
        <f>IF(C116="","",IFERROR(LOOKUP(2,1/($C$5:C115=C116),$D$5:D115),"first entry"))</f>
        <v/>
      </c>
      <c r="I116" s="7">
        <f>IF(OR(C116="",H116="first entry"),"",IF(H116=D116,"yes","CHANGED"))</f>
        <v/>
      </c>
      <c r="J116" s="7" t="n"/>
    </row>
    <row r="117">
      <c r="A117" s="5" t="n"/>
      <c r="B117" s="6" t="n"/>
      <c r="C117" s="7" t="n"/>
      <c r="D117" s="7" t="n"/>
      <c r="E117" s="7" t="n"/>
      <c r="F117" s="7" t="n"/>
      <c r="G117" s="7" t="n"/>
      <c r="H117" s="7">
        <f>IF(C117="","",IFERROR(LOOKUP(2,1/($C$5:C116=C117),$D$5:D116),"first entry"))</f>
        <v/>
      </c>
      <c r="I117" s="7">
        <f>IF(OR(C117="",H117="first entry"),"",IF(H117=D117,"yes","CHANGED"))</f>
        <v/>
      </c>
      <c r="J117" s="7" t="n"/>
    </row>
    <row r="118">
      <c r="A118" s="5" t="n"/>
      <c r="B118" s="6" t="n"/>
      <c r="C118" s="7" t="n"/>
      <c r="D118" s="7" t="n"/>
      <c r="E118" s="7" t="n"/>
      <c r="F118" s="7" t="n"/>
      <c r="G118" s="7" t="n"/>
      <c r="H118" s="7">
        <f>IF(C118="","",IFERROR(LOOKUP(2,1/($C$5:C117=C118),$D$5:D117),"first entry"))</f>
        <v/>
      </c>
      <c r="I118" s="7">
        <f>IF(OR(C118="",H118="first entry"),"",IF(H118=D118,"yes","CHANGED"))</f>
        <v/>
      </c>
      <c r="J118" s="7" t="n"/>
    </row>
    <row r="119">
      <c r="A119" s="5" t="n"/>
      <c r="B119" s="6" t="n"/>
      <c r="C119" s="7" t="n"/>
      <c r="D119" s="7" t="n"/>
      <c r="E119" s="7" t="n"/>
      <c r="F119" s="7" t="n"/>
      <c r="G119" s="7" t="n"/>
      <c r="H119" s="7">
        <f>IF(C119="","",IFERROR(LOOKUP(2,1/($C$5:C118=C119),$D$5:D118),"first entry"))</f>
        <v/>
      </c>
      <c r="I119" s="7">
        <f>IF(OR(C119="",H119="first entry"),"",IF(H119=D119,"yes","CHANGED"))</f>
        <v/>
      </c>
      <c r="J119" s="7" t="n"/>
    </row>
    <row r="120">
      <c r="A120" s="5" t="n"/>
      <c r="B120" s="6" t="n"/>
      <c r="C120" s="7" t="n"/>
      <c r="D120" s="7" t="n"/>
      <c r="E120" s="7" t="n"/>
      <c r="F120" s="7" t="n"/>
      <c r="G120" s="7" t="n"/>
      <c r="H120" s="7">
        <f>IF(C120="","",IFERROR(LOOKUP(2,1/($C$5:C119=C120),$D$5:D119),"first entry"))</f>
        <v/>
      </c>
      <c r="I120" s="7">
        <f>IF(OR(C120="",H120="first entry"),"",IF(H120=D120,"yes","CHANGED"))</f>
        <v/>
      </c>
      <c r="J120" s="7" t="n"/>
    </row>
    <row r="121">
      <c r="A121" s="5" t="n"/>
      <c r="B121" s="6" t="n"/>
      <c r="C121" s="7" t="n"/>
      <c r="D121" s="7" t="n"/>
      <c r="E121" s="7" t="n"/>
      <c r="F121" s="7" t="n"/>
      <c r="G121" s="7" t="n"/>
      <c r="H121" s="7">
        <f>IF(C121="","",IFERROR(LOOKUP(2,1/($C$5:C120=C121),$D$5:D120),"first entry"))</f>
        <v/>
      </c>
      <c r="I121" s="7">
        <f>IF(OR(C121="",H121="first entry"),"",IF(H121=D121,"yes","CHANGED"))</f>
        <v/>
      </c>
      <c r="J121" s="7" t="n"/>
    </row>
    <row r="122">
      <c r="A122" s="5" t="n"/>
      <c r="B122" s="6" t="n"/>
      <c r="C122" s="7" t="n"/>
      <c r="D122" s="7" t="n"/>
      <c r="E122" s="7" t="n"/>
      <c r="F122" s="7" t="n"/>
      <c r="G122" s="7" t="n"/>
      <c r="H122" s="7">
        <f>IF(C122="","",IFERROR(LOOKUP(2,1/($C$5:C121=C122),$D$5:D121),"first entry"))</f>
        <v/>
      </c>
      <c r="I122" s="7">
        <f>IF(OR(C122="",H122="first entry"),"",IF(H122=D122,"yes","CHANGED"))</f>
        <v/>
      </c>
      <c r="J122" s="7" t="n"/>
    </row>
    <row r="123">
      <c r="A123" s="5" t="n"/>
      <c r="B123" s="6" t="n"/>
      <c r="C123" s="7" t="n"/>
      <c r="D123" s="7" t="n"/>
      <c r="E123" s="7" t="n"/>
      <c r="F123" s="7" t="n"/>
      <c r="G123" s="7" t="n"/>
      <c r="H123" s="7">
        <f>IF(C123="","",IFERROR(LOOKUP(2,1/($C$5:C122=C123),$D$5:D122),"first entry"))</f>
        <v/>
      </c>
      <c r="I123" s="7">
        <f>IF(OR(C123="",H123="first entry"),"",IF(H123=D123,"yes","CHANGED"))</f>
        <v/>
      </c>
      <c r="J123" s="7" t="n"/>
    </row>
    <row r="124">
      <c r="A124" s="5" t="n"/>
      <c r="B124" s="6" t="n"/>
      <c r="C124" s="7" t="n"/>
      <c r="D124" s="7" t="n"/>
      <c r="E124" s="7" t="n"/>
      <c r="F124" s="7" t="n"/>
      <c r="G124" s="7" t="n"/>
      <c r="H124" s="7">
        <f>IF(C124="","",IFERROR(LOOKUP(2,1/($C$5:C123=C124),$D$5:D123),"first entry"))</f>
        <v/>
      </c>
      <c r="I124" s="7">
        <f>IF(OR(C124="",H124="first entry"),"",IF(H124=D124,"yes","CHANGED"))</f>
        <v/>
      </c>
      <c r="J124" s="7" t="n"/>
    </row>
    <row r="125">
      <c r="A125" s="5" t="n"/>
      <c r="B125" s="6" t="n"/>
      <c r="C125" s="7" t="n"/>
      <c r="D125" s="7" t="n"/>
      <c r="E125" s="7" t="n"/>
      <c r="F125" s="7" t="n"/>
      <c r="G125" s="7" t="n"/>
      <c r="H125" s="7">
        <f>IF(C125="","",IFERROR(LOOKUP(2,1/($C$5:C124=C125),$D$5:D124),"first entry"))</f>
        <v/>
      </c>
      <c r="I125" s="7">
        <f>IF(OR(C125="",H125="first entry"),"",IF(H125=D125,"yes","CHANGED"))</f>
        <v/>
      </c>
      <c r="J125" s="7" t="n"/>
    </row>
    <row r="126">
      <c r="A126" s="5" t="n"/>
      <c r="B126" s="6" t="n"/>
      <c r="C126" s="7" t="n"/>
      <c r="D126" s="7" t="n"/>
      <c r="E126" s="7" t="n"/>
      <c r="F126" s="7" t="n"/>
      <c r="G126" s="7" t="n"/>
      <c r="H126" s="7">
        <f>IF(C126="","",IFERROR(LOOKUP(2,1/($C$5:C125=C126),$D$5:D125),"first entry"))</f>
        <v/>
      </c>
      <c r="I126" s="7">
        <f>IF(OR(C126="",H126="first entry"),"",IF(H126=D126,"yes","CHANGED"))</f>
        <v/>
      </c>
      <c r="J126" s="7" t="n"/>
    </row>
    <row r="127">
      <c r="A127" s="5" t="n"/>
      <c r="B127" s="6" t="n"/>
      <c r="C127" s="7" t="n"/>
      <c r="D127" s="7" t="n"/>
      <c r="E127" s="7" t="n"/>
      <c r="F127" s="7" t="n"/>
      <c r="G127" s="7" t="n"/>
      <c r="H127" s="7">
        <f>IF(C127="","",IFERROR(LOOKUP(2,1/($C$5:C126=C127),$D$5:D126),"first entry"))</f>
        <v/>
      </c>
      <c r="I127" s="7">
        <f>IF(OR(C127="",H127="first entry"),"",IF(H127=D127,"yes","CHANGED"))</f>
        <v/>
      </c>
      <c r="J127" s="7" t="n"/>
    </row>
    <row r="128">
      <c r="A128" s="5" t="n"/>
      <c r="B128" s="6" t="n"/>
      <c r="C128" s="7" t="n"/>
      <c r="D128" s="7" t="n"/>
      <c r="E128" s="7" t="n"/>
      <c r="F128" s="7" t="n"/>
      <c r="G128" s="7" t="n"/>
      <c r="H128" s="7">
        <f>IF(C128="","",IFERROR(LOOKUP(2,1/($C$5:C127=C128),$D$5:D127),"first entry"))</f>
        <v/>
      </c>
      <c r="I128" s="7">
        <f>IF(OR(C128="",H128="first entry"),"",IF(H128=D128,"yes","CHANGED"))</f>
        <v/>
      </c>
      <c r="J128" s="7" t="n"/>
    </row>
    <row r="129">
      <c r="A129" s="5" t="n"/>
      <c r="B129" s="6" t="n"/>
      <c r="C129" s="7" t="n"/>
      <c r="D129" s="7" t="n"/>
      <c r="E129" s="7" t="n"/>
      <c r="F129" s="7" t="n"/>
      <c r="G129" s="7" t="n"/>
      <c r="H129" s="7">
        <f>IF(C129="","",IFERROR(LOOKUP(2,1/($C$5:C128=C129),$D$5:D128),"first entry"))</f>
        <v/>
      </c>
      <c r="I129" s="7">
        <f>IF(OR(C129="",H129="first entry"),"",IF(H129=D129,"yes","CHANGED"))</f>
        <v/>
      </c>
      <c r="J129" s="7" t="n"/>
    </row>
    <row r="130">
      <c r="A130" s="5" t="n"/>
      <c r="B130" s="6" t="n"/>
      <c r="C130" s="7" t="n"/>
      <c r="D130" s="7" t="n"/>
      <c r="E130" s="7" t="n"/>
      <c r="F130" s="7" t="n"/>
      <c r="G130" s="7" t="n"/>
      <c r="H130" s="7">
        <f>IF(C130="","",IFERROR(LOOKUP(2,1/($C$5:C129=C130),$D$5:D129),"first entry"))</f>
        <v/>
      </c>
      <c r="I130" s="7">
        <f>IF(OR(C130="",H130="first entry"),"",IF(H130=D130,"yes","CHANGED"))</f>
        <v/>
      </c>
      <c r="J130" s="7" t="n"/>
    </row>
    <row r="131">
      <c r="A131" s="5" t="n"/>
      <c r="B131" s="6" t="n"/>
      <c r="C131" s="7" t="n"/>
      <c r="D131" s="7" t="n"/>
      <c r="E131" s="7" t="n"/>
      <c r="F131" s="7" t="n"/>
      <c r="G131" s="7" t="n"/>
      <c r="H131" s="7">
        <f>IF(C131="","",IFERROR(LOOKUP(2,1/($C$5:C130=C131),$D$5:D130),"first entry"))</f>
        <v/>
      </c>
      <c r="I131" s="7">
        <f>IF(OR(C131="",H131="first entry"),"",IF(H131=D131,"yes","CHANGED"))</f>
        <v/>
      </c>
      <c r="J131" s="7" t="n"/>
    </row>
    <row r="132">
      <c r="A132" s="5" t="n"/>
      <c r="B132" s="6" t="n"/>
      <c r="C132" s="7" t="n"/>
      <c r="D132" s="7" t="n"/>
      <c r="E132" s="7" t="n"/>
      <c r="F132" s="7" t="n"/>
      <c r="G132" s="7" t="n"/>
      <c r="H132" s="7">
        <f>IF(C132="","",IFERROR(LOOKUP(2,1/($C$5:C131=C132),$D$5:D131),"first entry"))</f>
        <v/>
      </c>
      <c r="I132" s="7">
        <f>IF(OR(C132="",H132="first entry"),"",IF(H132=D132,"yes","CHANGED"))</f>
        <v/>
      </c>
      <c r="J132" s="7" t="n"/>
    </row>
    <row r="133">
      <c r="A133" s="5" t="n"/>
      <c r="B133" s="6" t="n"/>
      <c r="C133" s="7" t="n"/>
      <c r="D133" s="7" t="n"/>
      <c r="E133" s="7" t="n"/>
      <c r="F133" s="7" t="n"/>
      <c r="G133" s="7" t="n"/>
      <c r="H133" s="7">
        <f>IF(C133="","",IFERROR(LOOKUP(2,1/($C$5:C132=C133),$D$5:D132),"first entry"))</f>
        <v/>
      </c>
      <c r="I133" s="7">
        <f>IF(OR(C133="",H133="first entry"),"",IF(H133=D133,"yes","CHANGED"))</f>
        <v/>
      </c>
      <c r="J133" s="7" t="n"/>
    </row>
    <row r="134">
      <c r="A134" s="5" t="n"/>
      <c r="B134" s="6" t="n"/>
      <c r="C134" s="7" t="n"/>
      <c r="D134" s="7" t="n"/>
      <c r="E134" s="7" t="n"/>
      <c r="F134" s="7" t="n"/>
      <c r="G134" s="7" t="n"/>
      <c r="H134" s="7">
        <f>IF(C134="","",IFERROR(LOOKUP(2,1/($C$5:C133=C134),$D$5:D133),"first entry"))</f>
        <v/>
      </c>
      <c r="I134" s="7">
        <f>IF(OR(C134="",H134="first entry"),"",IF(H134=D134,"yes","CHANGED"))</f>
        <v/>
      </c>
      <c r="J134" s="7" t="n"/>
    </row>
    <row r="135">
      <c r="A135" s="5" t="n"/>
      <c r="B135" s="6" t="n"/>
      <c r="C135" s="7" t="n"/>
      <c r="D135" s="7" t="n"/>
      <c r="E135" s="7" t="n"/>
      <c r="F135" s="7" t="n"/>
      <c r="G135" s="7" t="n"/>
      <c r="H135" s="7">
        <f>IF(C135="","",IFERROR(LOOKUP(2,1/($C$5:C134=C135),$D$5:D134),"first entry"))</f>
        <v/>
      </c>
      <c r="I135" s="7">
        <f>IF(OR(C135="",H135="first entry"),"",IF(H135=D135,"yes","CHANGED"))</f>
        <v/>
      </c>
      <c r="J135" s="7" t="n"/>
    </row>
    <row r="136">
      <c r="A136" s="5" t="n"/>
      <c r="B136" s="6" t="n"/>
      <c r="C136" s="7" t="n"/>
      <c r="D136" s="7" t="n"/>
      <c r="E136" s="7" t="n"/>
      <c r="F136" s="7" t="n"/>
      <c r="G136" s="7" t="n"/>
      <c r="H136" s="7">
        <f>IF(C136="","",IFERROR(LOOKUP(2,1/($C$5:C135=C136),$D$5:D135),"first entry"))</f>
        <v/>
      </c>
      <c r="I136" s="7">
        <f>IF(OR(C136="",H136="first entry"),"",IF(H136=D136,"yes","CHANGED"))</f>
        <v/>
      </c>
      <c r="J136" s="7" t="n"/>
    </row>
    <row r="137">
      <c r="A137" s="5" t="n"/>
      <c r="B137" s="6" t="n"/>
      <c r="C137" s="7" t="n"/>
      <c r="D137" s="7" t="n"/>
      <c r="E137" s="7" t="n"/>
      <c r="F137" s="7" t="n"/>
      <c r="G137" s="7" t="n"/>
      <c r="H137" s="7">
        <f>IF(C137="","",IFERROR(LOOKUP(2,1/($C$5:C136=C137),$D$5:D136),"first entry"))</f>
        <v/>
      </c>
      <c r="I137" s="7">
        <f>IF(OR(C137="",H137="first entry"),"",IF(H137=D137,"yes","CHANGED"))</f>
        <v/>
      </c>
      <c r="J137" s="7" t="n"/>
    </row>
    <row r="138">
      <c r="A138" s="5" t="n"/>
      <c r="B138" s="6" t="n"/>
      <c r="C138" s="7" t="n"/>
      <c r="D138" s="7" t="n"/>
      <c r="E138" s="7" t="n"/>
      <c r="F138" s="7" t="n"/>
      <c r="G138" s="7" t="n"/>
      <c r="H138" s="7">
        <f>IF(C138="","",IFERROR(LOOKUP(2,1/($C$5:C137=C138),$D$5:D137),"first entry"))</f>
        <v/>
      </c>
      <c r="I138" s="7">
        <f>IF(OR(C138="",H138="first entry"),"",IF(H138=D138,"yes","CHANGED"))</f>
        <v/>
      </c>
      <c r="J138" s="7" t="n"/>
    </row>
    <row r="139">
      <c r="A139" s="5" t="n"/>
      <c r="B139" s="6" t="n"/>
      <c r="C139" s="7" t="n"/>
      <c r="D139" s="7" t="n"/>
      <c r="E139" s="7" t="n"/>
      <c r="F139" s="7" t="n"/>
      <c r="G139" s="7" t="n"/>
      <c r="H139" s="7">
        <f>IF(C139="","",IFERROR(LOOKUP(2,1/($C$5:C138=C139),$D$5:D138),"first entry"))</f>
        <v/>
      </c>
      <c r="I139" s="7">
        <f>IF(OR(C139="",H139="first entry"),"",IF(H139=D139,"yes","CHANGED"))</f>
        <v/>
      </c>
      <c r="J139" s="7" t="n"/>
    </row>
    <row r="140">
      <c r="A140" s="5" t="n"/>
      <c r="B140" s="6" t="n"/>
      <c r="C140" s="7" t="n"/>
      <c r="D140" s="7" t="n"/>
      <c r="E140" s="7" t="n"/>
      <c r="F140" s="7" t="n"/>
      <c r="G140" s="7" t="n"/>
      <c r="H140" s="7">
        <f>IF(C140="","",IFERROR(LOOKUP(2,1/($C$5:C139=C140),$D$5:D139),"first entry"))</f>
        <v/>
      </c>
      <c r="I140" s="7">
        <f>IF(OR(C140="",H140="first entry"),"",IF(H140=D140,"yes","CHANGED"))</f>
        <v/>
      </c>
      <c r="J140" s="7" t="n"/>
    </row>
    <row r="141">
      <c r="A141" s="5" t="n"/>
      <c r="B141" s="6" t="n"/>
      <c r="C141" s="7" t="n"/>
      <c r="D141" s="7" t="n"/>
      <c r="E141" s="7" t="n"/>
      <c r="F141" s="7" t="n"/>
      <c r="G141" s="7" t="n"/>
      <c r="H141" s="7">
        <f>IF(C141="","",IFERROR(LOOKUP(2,1/($C$5:C140=C141),$D$5:D140),"first entry"))</f>
        <v/>
      </c>
      <c r="I141" s="7">
        <f>IF(OR(C141="",H141="first entry"),"",IF(H141=D141,"yes","CHANGED"))</f>
        <v/>
      </c>
      <c r="J141" s="7" t="n"/>
    </row>
    <row r="142">
      <c r="A142" s="5" t="n"/>
      <c r="B142" s="6" t="n"/>
      <c r="C142" s="7" t="n"/>
      <c r="D142" s="7" t="n"/>
      <c r="E142" s="7" t="n"/>
      <c r="F142" s="7" t="n"/>
      <c r="G142" s="7" t="n"/>
      <c r="H142" s="7">
        <f>IF(C142="","",IFERROR(LOOKUP(2,1/($C$5:C141=C142),$D$5:D141),"first entry"))</f>
        <v/>
      </c>
      <c r="I142" s="7">
        <f>IF(OR(C142="",H142="first entry"),"",IF(H142=D142,"yes","CHANGED"))</f>
        <v/>
      </c>
      <c r="J142" s="7" t="n"/>
    </row>
    <row r="143">
      <c r="A143" s="5" t="n"/>
      <c r="B143" s="6" t="n"/>
      <c r="C143" s="7" t="n"/>
      <c r="D143" s="7" t="n"/>
      <c r="E143" s="7" t="n"/>
      <c r="F143" s="7" t="n"/>
      <c r="G143" s="7" t="n"/>
      <c r="H143" s="7">
        <f>IF(C143="","",IFERROR(LOOKUP(2,1/($C$5:C142=C143),$D$5:D142),"first entry"))</f>
        <v/>
      </c>
      <c r="I143" s="7">
        <f>IF(OR(C143="",H143="first entry"),"",IF(H143=D143,"yes","CHANGED"))</f>
        <v/>
      </c>
      <c r="J143" s="7" t="n"/>
    </row>
    <row r="144">
      <c r="A144" s="5" t="n"/>
      <c r="B144" s="6" t="n"/>
      <c r="C144" s="7" t="n"/>
      <c r="D144" s="7" t="n"/>
      <c r="E144" s="7" t="n"/>
      <c r="F144" s="7" t="n"/>
      <c r="G144" s="7" t="n"/>
      <c r="H144" s="7">
        <f>IF(C144="","",IFERROR(LOOKUP(2,1/($C$5:C143=C144),$D$5:D143),"first entry"))</f>
        <v/>
      </c>
      <c r="I144" s="7">
        <f>IF(OR(C144="",H144="first entry"),"",IF(H144=D144,"yes","CHANGED"))</f>
        <v/>
      </c>
      <c r="J144" s="7" t="n"/>
    </row>
    <row r="145">
      <c r="A145" s="5" t="n"/>
      <c r="B145" s="6" t="n"/>
      <c r="C145" s="7" t="n"/>
      <c r="D145" s="7" t="n"/>
      <c r="E145" s="7" t="n"/>
      <c r="F145" s="7" t="n"/>
      <c r="G145" s="7" t="n"/>
      <c r="H145" s="7">
        <f>IF(C145="","",IFERROR(LOOKUP(2,1/($C$5:C144=C145),$D$5:D144),"first entry"))</f>
        <v/>
      </c>
      <c r="I145" s="7">
        <f>IF(OR(C145="",H145="first entry"),"",IF(H145=D145,"yes","CHANGED"))</f>
        <v/>
      </c>
      <c r="J145" s="7" t="n"/>
    </row>
    <row r="146">
      <c r="A146" s="5" t="n"/>
      <c r="B146" s="6" t="n"/>
      <c r="C146" s="7" t="n"/>
      <c r="D146" s="7" t="n"/>
      <c r="E146" s="7" t="n"/>
      <c r="F146" s="7" t="n"/>
      <c r="G146" s="7" t="n"/>
      <c r="H146" s="7">
        <f>IF(C146="","",IFERROR(LOOKUP(2,1/($C$5:C145=C146),$D$5:D145),"first entry"))</f>
        <v/>
      </c>
      <c r="I146" s="7">
        <f>IF(OR(C146="",H146="first entry"),"",IF(H146=D146,"yes","CHANGED"))</f>
        <v/>
      </c>
      <c r="J146" s="7" t="n"/>
    </row>
    <row r="147">
      <c r="A147" s="5" t="n"/>
      <c r="B147" s="6" t="n"/>
      <c r="C147" s="7" t="n"/>
      <c r="D147" s="7" t="n"/>
      <c r="E147" s="7" t="n"/>
      <c r="F147" s="7" t="n"/>
      <c r="G147" s="7" t="n"/>
      <c r="H147" s="7">
        <f>IF(C147="","",IFERROR(LOOKUP(2,1/($C$5:C146=C147),$D$5:D146),"first entry"))</f>
        <v/>
      </c>
      <c r="I147" s="7">
        <f>IF(OR(C147="",H147="first entry"),"",IF(H147=D147,"yes","CHANGED"))</f>
        <v/>
      </c>
      <c r="J147" s="7" t="n"/>
    </row>
    <row r="148">
      <c r="A148" s="5" t="n"/>
      <c r="B148" s="6" t="n"/>
      <c r="C148" s="7" t="n"/>
      <c r="D148" s="7" t="n"/>
      <c r="E148" s="7" t="n"/>
      <c r="F148" s="7" t="n"/>
      <c r="G148" s="7" t="n"/>
      <c r="H148" s="7">
        <f>IF(C148="","",IFERROR(LOOKUP(2,1/($C$5:C147=C148),$D$5:D147),"first entry"))</f>
        <v/>
      </c>
      <c r="I148" s="7">
        <f>IF(OR(C148="",H148="first entry"),"",IF(H148=D148,"yes","CHANGED"))</f>
        <v/>
      </c>
      <c r="J148" s="7" t="n"/>
    </row>
    <row r="149">
      <c r="A149" s="5" t="n"/>
      <c r="B149" s="6" t="n"/>
      <c r="C149" s="7" t="n"/>
      <c r="D149" s="7" t="n"/>
      <c r="E149" s="7" t="n"/>
      <c r="F149" s="7" t="n"/>
      <c r="G149" s="7" t="n"/>
      <c r="H149" s="7">
        <f>IF(C149="","",IFERROR(LOOKUP(2,1/($C$5:C148=C149),$D$5:D148),"first entry"))</f>
        <v/>
      </c>
      <c r="I149" s="7">
        <f>IF(OR(C149="",H149="first entry"),"",IF(H149=D149,"yes","CHANGED"))</f>
        <v/>
      </c>
      <c r="J149" s="7" t="n"/>
    </row>
    <row r="150">
      <c r="A150" s="5" t="n"/>
      <c r="B150" s="6" t="n"/>
      <c r="C150" s="7" t="n"/>
      <c r="D150" s="7" t="n"/>
      <c r="E150" s="7" t="n"/>
      <c r="F150" s="7" t="n"/>
      <c r="G150" s="7" t="n"/>
      <c r="H150" s="7">
        <f>IF(C150="","",IFERROR(LOOKUP(2,1/($C$5:C149=C150),$D$5:D149),"first entry"))</f>
        <v/>
      </c>
      <c r="I150" s="7">
        <f>IF(OR(C150="",H150="first entry"),"",IF(H150=D150,"yes","CHANGED"))</f>
        <v/>
      </c>
      <c r="J150" s="7" t="n"/>
    </row>
    <row r="151">
      <c r="A151" s="5" t="n"/>
      <c r="B151" s="6" t="n"/>
      <c r="C151" s="7" t="n"/>
      <c r="D151" s="7" t="n"/>
      <c r="E151" s="7" t="n"/>
      <c r="F151" s="7" t="n"/>
      <c r="G151" s="7" t="n"/>
      <c r="H151" s="7">
        <f>IF(C151="","",IFERROR(LOOKUP(2,1/($C$5:C150=C151),$D$5:D150),"first entry"))</f>
        <v/>
      </c>
      <c r="I151" s="7">
        <f>IF(OR(C151="",H151="first entry"),"",IF(H151=D151,"yes","CHANGED"))</f>
        <v/>
      </c>
      <c r="J151" s="7" t="n"/>
    </row>
    <row r="152">
      <c r="A152" s="5" t="n"/>
      <c r="B152" s="6" t="n"/>
      <c r="C152" s="7" t="n"/>
      <c r="D152" s="7" t="n"/>
      <c r="E152" s="7" t="n"/>
      <c r="F152" s="7" t="n"/>
      <c r="G152" s="7" t="n"/>
      <c r="H152" s="7">
        <f>IF(C152="","",IFERROR(LOOKUP(2,1/($C$5:C151=C152),$D$5:D151),"first entry"))</f>
        <v/>
      </c>
      <c r="I152" s="7">
        <f>IF(OR(C152="",H152="first entry"),"",IF(H152=D152,"yes","CHANGED"))</f>
        <v/>
      </c>
      <c r="J152" s="7" t="n"/>
    </row>
    <row r="153">
      <c r="A153" s="5" t="n"/>
      <c r="B153" s="6" t="n"/>
      <c r="C153" s="7" t="n"/>
      <c r="D153" s="7" t="n"/>
      <c r="E153" s="7" t="n"/>
      <c r="F153" s="7" t="n"/>
      <c r="G153" s="7" t="n"/>
      <c r="H153" s="7">
        <f>IF(C153="","",IFERROR(LOOKUP(2,1/($C$5:C152=C153),$D$5:D152),"first entry"))</f>
        <v/>
      </c>
      <c r="I153" s="7">
        <f>IF(OR(C153="",H153="first entry"),"",IF(H153=D153,"yes","CHANGED"))</f>
        <v/>
      </c>
      <c r="J153" s="7" t="n"/>
    </row>
    <row r="154">
      <c r="A154" s="5" t="n"/>
      <c r="B154" s="6" t="n"/>
      <c r="C154" s="7" t="n"/>
      <c r="D154" s="7" t="n"/>
      <c r="E154" s="7" t="n"/>
      <c r="F154" s="7" t="n"/>
      <c r="G154" s="7" t="n"/>
      <c r="H154" s="7">
        <f>IF(C154="","",IFERROR(LOOKUP(2,1/($C$5:C153=C154),$D$5:D153),"first entry"))</f>
        <v/>
      </c>
      <c r="I154" s="7">
        <f>IF(OR(C154="",H154="first entry"),"",IF(H154=D154,"yes","CHANGED"))</f>
        <v/>
      </c>
      <c r="J154" s="7" t="n"/>
    </row>
    <row r="155">
      <c r="A155" s="5" t="n"/>
      <c r="B155" s="6" t="n"/>
      <c r="C155" s="7" t="n"/>
      <c r="D155" s="7" t="n"/>
      <c r="E155" s="7" t="n"/>
      <c r="F155" s="7" t="n"/>
      <c r="G155" s="7" t="n"/>
      <c r="H155" s="7">
        <f>IF(C155="","",IFERROR(LOOKUP(2,1/($C$5:C154=C155),$D$5:D154),"first entry"))</f>
        <v/>
      </c>
      <c r="I155" s="7">
        <f>IF(OR(C155="",H155="first entry"),"",IF(H155=D155,"yes","CHANGED"))</f>
        <v/>
      </c>
      <c r="J155" s="7" t="n"/>
    </row>
    <row r="156">
      <c r="A156" s="5" t="n"/>
      <c r="B156" s="6" t="n"/>
      <c r="C156" s="7" t="n"/>
      <c r="D156" s="7" t="n"/>
      <c r="E156" s="7" t="n"/>
      <c r="F156" s="7" t="n"/>
      <c r="G156" s="7" t="n"/>
      <c r="H156" s="7">
        <f>IF(C156="","",IFERROR(LOOKUP(2,1/($C$5:C155=C156),$D$5:D155),"first entry"))</f>
        <v/>
      </c>
      <c r="I156" s="7">
        <f>IF(OR(C156="",H156="first entry"),"",IF(H156=D156,"yes","CHANGED"))</f>
        <v/>
      </c>
      <c r="J156" s="7" t="n"/>
    </row>
    <row r="157">
      <c r="A157" s="5" t="n"/>
      <c r="B157" s="6" t="n"/>
      <c r="C157" s="7" t="n"/>
      <c r="D157" s="7" t="n"/>
      <c r="E157" s="7" t="n"/>
      <c r="F157" s="7" t="n"/>
      <c r="G157" s="7" t="n"/>
      <c r="H157" s="7">
        <f>IF(C157="","",IFERROR(LOOKUP(2,1/($C$5:C156=C157),$D$5:D156),"first entry"))</f>
        <v/>
      </c>
      <c r="I157" s="7">
        <f>IF(OR(C157="",H157="first entry"),"",IF(H157=D157,"yes","CHANGED"))</f>
        <v/>
      </c>
      <c r="J157" s="7" t="n"/>
    </row>
    <row r="158">
      <c r="A158" s="5" t="n"/>
      <c r="B158" s="6" t="n"/>
      <c r="C158" s="7" t="n"/>
      <c r="D158" s="7" t="n"/>
      <c r="E158" s="7" t="n"/>
      <c r="F158" s="7" t="n"/>
      <c r="G158" s="7" t="n"/>
      <c r="H158" s="7">
        <f>IF(C158="","",IFERROR(LOOKUP(2,1/($C$5:C157=C158),$D$5:D157),"first entry"))</f>
        <v/>
      </c>
      <c r="I158" s="7">
        <f>IF(OR(C158="",H158="first entry"),"",IF(H158=D158,"yes","CHANGED"))</f>
        <v/>
      </c>
      <c r="J158" s="7" t="n"/>
    </row>
    <row r="159">
      <c r="A159" s="5" t="n"/>
      <c r="B159" s="6" t="n"/>
      <c r="C159" s="7" t="n"/>
      <c r="D159" s="7" t="n"/>
      <c r="E159" s="7" t="n"/>
      <c r="F159" s="7" t="n"/>
      <c r="G159" s="7" t="n"/>
      <c r="H159" s="7">
        <f>IF(C159="","",IFERROR(LOOKUP(2,1/($C$5:C158=C159),$D$5:D158),"first entry"))</f>
        <v/>
      </c>
      <c r="I159" s="7">
        <f>IF(OR(C159="",H159="first entry"),"",IF(H159=D159,"yes","CHANGED"))</f>
        <v/>
      </c>
      <c r="J159" s="7" t="n"/>
    </row>
    <row r="160">
      <c r="A160" s="5" t="n"/>
      <c r="B160" s="6" t="n"/>
      <c r="C160" s="7" t="n"/>
      <c r="D160" s="7" t="n"/>
      <c r="E160" s="7" t="n"/>
      <c r="F160" s="7" t="n"/>
      <c r="G160" s="7" t="n"/>
      <c r="H160" s="7">
        <f>IF(C160="","",IFERROR(LOOKUP(2,1/($C$5:C159=C160),$D$5:D159),"first entry"))</f>
        <v/>
      </c>
      <c r="I160" s="7">
        <f>IF(OR(C160="",H160="first entry"),"",IF(H160=D160,"yes","CHANGED"))</f>
        <v/>
      </c>
      <c r="J160" s="7" t="n"/>
    </row>
    <row r="161">
      <c r="A161" s="5" t="n"/>
      <c r="B161" s="6" t="n"/>
      <c r="C161" s="7" t="n"/>
      <c r="D161" s="7" t="n"/>
      <c r="E161" s="7" t="n"/>
      <c r="F161" s="7" t="n"/>
      <c r="G161" s="7" t="n"/>
      <c r="H161" s="7">
        <f>IF(C161="","",IFERROR(LOOKUP(2,1/($C$5:C160=C161),$D$5:D160),"first entry"))</f>
        <v/>
      </c>
      <c r="I161" s="7">
        <f>IF(OR(C161="",H161="first entry"),"",IF(H161=D161,"yes","CHANGED"))</f>
        <v/>
      </c>
      <c r="J161" s="7" t="n"/>
    </row>
    <row r="162">
      <c r="A162" s="5" t="n"/>
      <c r="B162" s="6" t="n"/>
      <c r="C162" s="7" t="n"/>
      <c r="D162" s="7" t="n"/>
      <c r="E162" s="7" t="n"/>
      <c r="F162" s="7" t="n"/>
      <c r="G162" s="7" t="n"/>
      <c r="H162" s="7">
        <f>IF(C162="","",IFERROR(LOOKUP(2,1/($C$5:C161=C162),$D$5:D161),"first entry"))</f>
        <v/>
      </c>
      <c r="I162" s="7">
        <f>IF(OR(C162="",H162="first entry"),"",IF(H162=D162,"yes","CHANGED"))</f>
        <v/>
      </c>
      <c r="J162" s="7" t="n"/>
    </row>
    <row r="163">
      <c r="A163" s="5" t="n"/>
      <c r="B163" s="6" t="n"/>
      <c r="C163" s="7" t="n"/>
      <c r="D163" s="7" t="n"/>
      <c r="E163" s="7" t="n"/>
      <c r="F163" s="7" t="n"/>
      <c r="G163" s="7" t="n"/>
      <c r="H163" s="7">
        <f>IF(C163="","",IFERROR(LOOKUP(2,1/($C$5:C162=C163),$D$5:D162),"first entry"))</f>
        <v/>
      </c>
      <c r="I163" s="7">
        <f>IF(OR(C163="",H163="first entry"),"",IF(H163=D163,"yes","CHANGED"))</f>
        <v/>
      </c>
      <c r="J163" s="7" t="n"/>
    </row>
    <row r="164">
      <c r="A164" s="5" t="n"/>
      <c r="B164" s="6" t="n"/>
      <c r="C164" s="7" t="n"/>
      <c r="D164" s="7" t="n"/>
      <c r="E164" s="7" t="n"/>
      <c r="F164" s="7" t="n"/>
      <c r="G164" s="7" t="n"/>
      <c r="H164" s="7">
        <f>IF(C164="","",IFERROR(LOOKUP(2,1/($C$5:C163=C164),$D$5:D163),"first entry"))</f>
        <v/>
      </c>
      <c r="I164" s="7">
        <f>IF(OR(C164="",H164="first entry"),"",IF(H164=D164,"yes","CHANGED"))</f>
        <v/>
      </c>
      <c r="J164" s="7" t="n"/>
    </row>
    <row r="165">
      <c r="A165" s="5" t="n"/>
      <c r="B165" s="6" t="n"/>
      <c r="C165" s="7" t="n"/>
      <c r="D165" s="7" t="n"/>
      <c r="E165" s="7" t="n"/>
      <c r="F165" s="7" t="n"/>
      <c r="G165" s="7" t="n"/>
      <c r="H165" s="7">
        <f>IF(C165="","",IFERROR(LOOKUP(2,1/($C$5:C164=C165),$D$5:D164),"first entry"))</f>
        <v/>
      </c>
      <c r="I165" s="7">
        <f>IF(OR(C165="",H165="first entry"),"",IF(H165=D165,"yes","CHANGED"))</f>
        <v/>
      </c>
      <c r="J165" s="7" t="n"/>
    </row>
    <row r="166">
      <c r="A166" s="5" t="n"/>
      <c r="B166" s="6" t="n"/>
      <c r="C166" s="7" t="n"/>
      <c r="D166" s="7" t="n"/>
      <c r="E166" s="7" t="n"/>
      <c r="F166" s="7" t="n"/>
      <c r="G166" s="7" t="n"/>
      <c r="H166" s="7">
        <f>IF(C166="","",IFERROR(LOOKUP(2,1/($C$5:C165=C166),$D$5:D165),"first entry"))</f>
        <v/>
      </c>
      <c r="I166" s="7">
        <f>IF(OR(C166="",H166="first entry"),"",IF(H166=D166,"yes","CHANGED"))</f>
        <v/>
      </c>
      <c r="J166" s="7" t="n"/>
    </row>
    <row r="167">
      <c r="A167" s="5" t="n"/>
      <c r="B167" s="6" t="n"/>
      <c r="C167" s="7" t="n"/>
      <c r="D167" s="7" t="n"/>
      <c r="E167" s="7" t="n"/>
      <c r="F167" s="7" t="n"/>
      <c r="G167" s="7" t="n"/>
      <c r="H167" s="7">
        <f>IF(C167="","",IFERROR(LOOKUP(2,1/($C$5:C166=C167),$D$5:D166),"first entry"))</f>
        <v/>
      </c>
      <c r="I167" s="7">
        <f>IF(OR(C167="",H167="first entry"),"",IF(H167=D167,"yes","CHANGED"))</f>
        <v/>
      </c>
      <c r="J167" s="7" t="n"/>
    </row>
    <row r="168">
      <c r="A168" s="5" t="n"/>
      <c r="B168" s="6" t="n"/>
      <c r="C168" s="7" t="n"/>
      <c r="D168" s="7" t="n"/>
      <c r="E168" s="7" t="n"/>
      <c r="F168" s="7" t="n"/>
      <c r="G168" s="7" t="n"/>
      <c r="H168" s="7">
        <f>IF(C168="","",IFERROR(LOOKUP(2,1/($C$5:C167=C168),$D$5:D167),"first entry"))</f>
        <v/>
      </c>
      <c r="I168" s="7">
        <f>IF(OR(C168="",H168="first entry"),"",IF(H168=D168,"yes","CHANGED"))</f>
        <v/>
      </c>
      <c r="J168" s="7" t="n"/>
    </row>
    <row r="169">
      <c r="A169" s="5" t="n"/>
      <c r="B169" s="6" t="n"/>
      <c r="C169" s="7" t="n"/>
      <c r="D169" s="7" t="n"/>
      <c r="E169" s="7" t="n"/>
      <c r="F169" s="7" t="n"/>
      <c r="G169" s="7" t="n"/>
      <c r="H169" s="7">
        <f>IF(C169="","",IFERROR(LOOKUP(2,1/($C$5:C168=C169),$D$5:D168),"first entry"))</f>
        <v/>
      </c>
      <c r="I169" s="7">
        <f>IF(OR(C169="",H169="first entry"),"",IF(H169=D169,"yes","CHANGED"))</f>
        <v/>
      </c>
      <c r="J169" s="7" t="n"/>
    </row>
    <row r="170">
      <c r="A170" s="5" t="n"/>
      <c r="B170" s="6" t="n"/>
      <c r="C170" s="7" t="n"/>
      <c r="D170" s="7" t="n"/>
      <c r="E170" s="7" t="n"/>
      <c r="F170" s="7" t="n"/>
      <c r="G170" s="7" t="n"/>
      <c r="H170" s="7">
        <f>IF(C170="","",IFERROR(LOOKUP(2,1/($C$5:C169=C170),$D$5:D169),"first entry"))</f>
        <v/>
      </c>
      <c r="I170" s="7">
        <f>IF(OR(C170="",H170="first entry"),"",IF(H170=D170,"yes","CHANGED"))</f>
        <v/>
      </c>
      <c r="J170" s="7" t="n"/>
    </row>
    <row r="171">
      <c r="A171" s="5" t="n"/>
      <c r="B171" s="6" t="n"/>
      <c r="C171" s="7" t="n"/>
      <c r="D171" s="7" t="n"/>
      <c r="E171" s="7" t="n"/>
      <c r="F171" s="7" t="n"/>
      <c r="G171" s="7" t="n"/>
      <c r="H171" s="7">
        <f>IF(C171="","",IFERROR(LOOKUP(2,1/($C$5:C170=C171),$D$5:D170),"first entry"))</f>
        <v/>
      </c>
      <c r="I171" s="7">
        <f>IF(OR(C171="",H171="first entry"),"",IF(H171=D171,"yes","CHANGED"))</f>
        <v/>
      </c>
      <c r="J171" s="7" t="n"/>
    </row>
    <row r="172">
      <c r="A172" s="5" t="n"/>
      <c r="B172" s="6" t="n"/>
      <c r="C172" s="7" t="n"/>
      <c r="D172" s="7" t="n"/>
      <c r="E172" s="7" t="n"/>
      <c r="F172" s="7" t="n"/>
      <c r="G172" s="7" t="n"/>
      <c r="H172" s="7">
        <f>IF(C172="","",IFERROR(LOOKUP(2,1/($C$5:C171=C172),$D$5:D171),"first entry"))</f>
        <v/>
      </c>
      <c r="I172" s="7">
        <f>IF(OR(C172="",H172="first entry"),"",IF(H172=D172,"yes","CHANGED"))</f>
        <v/>
      </c>
      <c r="J172" s="7" t="n"/>
    </row>
    <row r="173">
      <c r="A173" s="5" t="n"/>
      <c r="B173" s="6" t="n"/>
      <c r="C173" s="7" t="n"/>
      <c r="D173" s="7" t="n"/>
      <c r="E173" s="7" t="n"/>
      <c r="F173" s="7" t="n"/>
      <c r="G173" s="7" t="n"/>
      <c r="H173" s="7">
        <f>IF(C173="","",IFERROR(LOOKUP(2,1/($C$5:C172=C173),$D$5:D172),"first entry"))</f>
        <v/>
      </c>
      <c r="I173" s="7">
        <f>IF(OR(C173="",H173="first entry"),"",IF(H173=D173,"yes","CHANGED"))</f>
        <v/>
      </c>
      <c r="J173" s="7" t="n"/>
    </row>
    <row r="174">
      <c r="A174" s="5" t="n"/>
      <c r="B174" s="6" t="n"/>
      <c r="C174" s="7" t="n"/>
      <c r="D174" s="7" t="n"/>
      <c r="E174" s="7" t="n"/>
      <c r="F174" s="7" t="n"/>
      <c r="G174" s="7" t="n"/>
      <c r="H174" s="7">
        <f>IF(C174="","",IFERROR(LOOKUP(2,1/($C$5:C173=C174),$D$5:D173),"first entry"))</f>
        <v/>
      </c>
      <c r="I174" s="7">
        <f>IF(OR(C174="",H174="first entry"),"",IF(H174=D174,"yes","CHANGED"))</f>
        <v/>
      </c>
      <c r="J174" s="7" t="n"/>
    </row>
    <row r="175">
      <c r="A175" s="5" t="n"/>
      <c r="B175" s="6" t="n"/>
      <c r="C175" s="7" t="n"/>
      <c r="D175" s="7" t="n"/>
      <c r="E175" s="7" t="n"/>
      <c r="F175" s="7" t="n"/>
      <c r="G175" s="7" t="n"/>
      <c r="H175" s="7">
        <f>IF(C175="","",IFERROR(LOOKUP(2,1/($C$5:C174=C175),$D$5:D174),"first entry"))</f>
        <v/>
      </c>
      <c r="I175" s="7">
        <f>IF(OR(C175="",H175="first entry"),"",IF(H175=D175,"yes","CHANGED"))</f>
        <v/>
      </c>
      <c r="J175" s="7" t="n"/>
    </row>
    <row r="176">
      <c r="A176" s="5" t="n"/>
      <c r="B176" s="6" t="n"/>
      <c r="C176" s="7" t="n"/>
      <c r="D176" s="7" t="n"/>
      <c r="E176" s="7" t="n"/>
      <c r="F176" s="7" t="n"/>
      <c r="G176" s="7" t="n"/>
      <c r="H176" s="7">
        <f>IF(C176="","",IFERROR(LOOKUP(2,1/($C$5:C175=C176),$D$5:D175),"first entry"))</f>
        <v/>
      </c>
      <c r="I176" s="7">
        <f>IF(OR(C176="",H176="first entry"),"",IF(H176=D176,"yes","CHANGED"))</f>
        <v/>
      </c>
      <c r="J176" s="7" t="n"/>
    </row>
    <row r="177">
      <c r="A177" s="5" t="n"/>
      <c r="B177" s="6" t="n"/>
      <c r="C177" s="7" t="n"/>
      <c r="D177" s="7" t="n"/>
      <c r="E177" s="7" t="n"/>
      <c r="F177" s="7" t="n"/>
      <c r="G177" s="7" t="n"/>
      <c r="H177" s="7">
        <f>IF(C177="","",IFERROR(LOOKUP(2,1/($C$5:C176=C177),$D$5:D176),"first entry"))</f>
        <v/>
      </c>
      <c r="I177" s="7">
        <f>IF(OR(C177="",H177="first entry"),"",IF(H177=D177,"yes","CHANGED"))</f>
        <v/>
      </c>
      <c r="J177" s="7" t="n"/>
    </row>
    <row r="178">
      <c r="A178" s="5" t="n"/>
      <c r="B178" s="6" t="n"/>
      <c r="C178" s="7" t="n"/>
      <c r="D178" s="7" t="n"/>
      <c r="E178" s="7" t="n"/>
      <c r="F178" s="7" t="n"/>
      <c r="G178" s="7" t="n"/>
      <c r="H178" s="7">
        <f>IF(C178="","",IFERROR(LOOKUP(2,1/($C$5:C177=C178),$D$5:D177),"first entry"))</f>
        <v/>
      </c>
      <c r="I178" s="7">
        <f>IF(OR(C178="",H178="first entry"),"",IF(H178=D178,"yes","CHANGED"))</f>
        <v/>
      </c>
      <c r="J178" s="7" t="n"/>
    </row>
    <row r="179">
      <c r="A179" s="5" t="n"/>
      <c r="B179" s="6" t="n"/>
      <c r="C179" s="7" t="n"/>
      <c r="D179" s="7" t="n"/>
      <c r="E179" s="7" t="n"/>
      <c r="F179" s="7" t="n"/>
      <c r="G179" s="7" t="n"/>
      <c r="H179" s="7">
        <f>IF(C179="","",IFERROR(LOOKUP(2,1/($C$5:C178=C179),$D$5:D178),"first entry"))</f>
        <v/>
      </c>
      <c r="I179" s="7">
        <f>IF(OR(C179="",H179="first entry"),"",IF(H179=D179,"yes","CHANGED"))</f>
        <v/>
      </c>
      <c r="J179" s="7" t="n"/>
    </row>
    <row r="180">
      <c r="A180" s="5" t="n"/>
      <c r="B180" s="6" t="n"/>
      <c r="C180" s="7" t="n"/>
      <c r="D180" s="7" t="n"/>
      <c r="E180" s="7" t="n"/>
      <c r="F180" s="7" t="n"/>
      <c r="G180" s="7" t="n"/>
      <c r="H180" s="7">
        <f>IF(C180="","",IFERROR(LOOKUP(2,1/($C$5:C179=C180),$D$5:D179),"first entry"))</f>
        <v/>
      </c>
      <c r="I180" s="7">
        <f>IF(OR(C180="",H180="first entry"),"",IF(H180=D180,"yes","CHANGED"))</f>
        <v/>
      </c>
      <c r="J180" s="7" t="n"/>
    </row>
    <row r="181">
      <c r="A181" s="5" t="n"/>
      <c r="B181" s="6" t="n"/>
      <c r="C181" s="7" t="n"/>
      <c r="D181" s="7" t="n"/>
      <c r="E181" s="7" t="n"/>
      <c r="F181" s="7" t="n"/>
      <c r="G181" s="7" t="n"/>
      <c r="H181" s="7">
        <f>IF(C181="","",IFERROR(LOOKUP(2,1/($C$5:C180=C181),$D$5:D180),"first entry"))</f>
        <v/>
      </c>
      <c r="I181" s="7">
        <f>IF(OR(C181="",H181="first entry"),"",IF(H181=D181,"yes","CHANGED"))</f>
        <v/>
      </c>
      <c r="J181" s="7" t="n"/>
    </row>
    <row r="182">
      <c r="A182" s="5" t="n"/>
      <c r="B182" s="6" t="n"/>
      <c r="C182" s="7" t="n"/>
      <c r="D182" s="7" t="n"/>
      <c r="E182" s="7" t="n"/>
      <c r="F182" s="7" t="n"/>
      <c r="G182" s="7" t="n"/>
      <c r="H182" s="7">
        <f>IF(C182="","",IFERROR(LOOKUP(2,1/($C$5:C181=C182),$D$5:D181),"first entry"))</f>
        <v/>
      </c>
      <c r="I182" s="7">
        <f>IF(OR(C182="",H182="first entry"),"",IF(H182=D182,"yes","CHANGED"))</f>
        <v/>
      </c>
      <c r="J182" s="7" t="n"/>
    </row>
    <row r="183">
      <c r="A183" s="5" t="n"/>
      <c r="B183" s="6" t="n"/>
      <c r="C183" s="7" t="n"/>
      <c r="D183" s="7" t="n"/>
      <c r="E183" s="7" t="n"/>
      <c r="F183" s="7" t="n"/>
      <c r="G183" s="7" t="n"/>
      <c r="H183" s="7">
        <f>IF(C183="","",IFERROR(LOOKUP(2,1/($C$5:C182=C183),$D$5:D182),"first entry"))</f>
        <v/>
      </c>
      <c r="I183" s="7">
        <f>IF(OR(C183="",H183="first entry"),"",IF(H183=D183,"yes","CHANGED"))</f>
        <v/>
      </c>
      <c r="J183" s="7" t="n"/>
    </row>
    <row r="184">
      <c r="A184" s="5" t="n"/>
      <c r="B184" s="6" t="n"/>
      <c r="C184" s="7" t="n"/>
      <c r="D184" s="7" t="n"/>
      <c r="E184" s="7" t="n"/>
      <c r="F184" s="7" t="n"/>
      <c r="G184" s="7" t="n"/>
      <c r="H184" s="7">
        <f>IF(C184="","",IFERROR(LOOKUP(2,1/($C$5:C183=C184),$D$5:D183),"first entry"))</f>
        <v/>
      </c>
      <c r="I184" s="7">
        <f>IF(OR(C184="",H184="first entry"),"",IF(H184=D184,"yes","CHANGED"))</f>
        <v/>
      </c>
      <c r="J184" s="7" t="n"/>
    </row>
    <row r="185">
      <c r="A185" s="5" t="n"/>
      <c r="B185" s="6" t="n"/>
      <c r="C185" s="7" t="n"/>
      <c r="D185" s="7" t="n"/>
      <c r="E185" s="7" t="n"/>
      <c r="F185" s="7" t="n"/>
      <c r="G185" s="7" t="n"/>
      <c r="H185" s="7">
        <f>IF(C185="","",IFERROR(LOOKUP(2,1/($C$5:C184=C185),$D$5:D184),"first entry"))</f>
        <v/>
      </c>
      <c r="I185" s="7">
        <f>IF(OR(C185="",H185="first entry"),"",IF(H185=D185,"yes","CHANGED"))</f>
        <v/>
      </c>
      <c r="J185" s="7" t="n"/>
    </row>
    <row r="186">
      <c r="A186" s="5" t="n"/>
      <c r="B186" s="6" t="n"/>
      <c r="C186" s="7" t="n"/>
      <c r="D186" s="7" t="n"/>
      <c r="E186" s="7" t="n"/>
      <c r="F186" s="7" t="n"/>
      <c r="G186" s="7" t="n"/>
      <c r="H186" s="7">
        <f>IF(C186="","",IFERROR(LOOKUP(2,1/($C$5:C185=C186),$D$5:D185),"first entry"))</f>
        <v/>
      </c>
      <c r="I186" s="7">
        <f>IF(OR(C186="",H186="first entry"),"",IF(H186=D186,"yes","CHANGED"))</f>
        <v/>
      </c>
      <c r="J186" s="7" t="n"/>
    </row>
    <row r="187">
      <c r="A187" s="5" t="n"/>
      <c r="B187" s="6" t="n"/>
      <c r="C187" s="7" t="n"/>
      <c r="D187" s="7" t="n"/>
      <c r="E187" s="7" t="n"/>
      <c r="F187" s="7" t="n"/>
      <c r="G187" s="7" t="n"/>
      <c r="H187" s="7">
        <f>IF(C187="","",IFERROR(LOOKUP(2,1/($C$5:C186=C187),$D$5:D186),"first entry"))</f>
        <v/>
      </c>
      <c r="I187" s="7">
        <f>IF(OR(C187="",H187="first entry"),"",IF(H187=D187,"yes","CHANGED"))</f>
        <v/>
      </c>
      <c r="J187" s="7" t="n"/>
    </row>
    <row r="188">
      <c r="A188" s="5" t="n"/>
      <c r="B188" s="6" t="n"/>
      <c r="C188" s="7" t="n"/>
      <c r="D188" s="7" t="n"/>
      <c r="E188" s="7" t="n"/>
      <c r="F188" s="7" t="n"/>
      <c r="G188" s="7" t="n"/>
      <c r="H188" s="7">
        <f>IF(C188="","",IFERROR(LOOKUP(2,1/($C$5:C187=C188),$D$5:D187),"first entry"))</f>
        <v/>
      </c>
      <c r="I188" s="7">
        <f>IF(OR(C188="",H188="first entry"),"",IF(H188=D188,"yes","CHANGED"))</f>
        <v/>
      </c>
      <c r="J188" s="7" t="n"/>
    </row>
    <row r="189">
      <c r="A189" s="5" t="n"/>
      <c r="B189" s="6" t="n"/>
      <c r="C189" s="7" t="n"/>
      <c r="D189" s="7" t="n"/>
      <c r="E189" s="7" t="n"/>
      <c r="F189" s="7" t="n"/>
      <c r="G189" s="7" t="n"/>
      <c r="H189" s="7">
        <f>IF(C189="","",IFERROR(LOOKUP(2,1/($C$5:C188=C189),$D$5:D188),"first entry"))</f>
        <v/>
      </c>
      <c r="I189" s="7">
        <f>IF(OR(C189="",H189="first entry"),"",IF(H189=D189,"yes","CHANGED"))</f>
        <v/>
      </c>
      <c r="J189" s="7" t="n"/>
    </row>
    <row r="190">
      <c r="A190" s="5" t="n"/>
      <c r="B190" s="6" t="n"/>
      <c r="C190" s="7" t="n"/>
      <c r="D190" s="7" t="n"/>
      <c r="E190" s="7" t="n"/>
      <c r="F190" s="7" t="n"/>
      <c r="G190" s="7" t="n"/>
      <c r="H190" s="7">
        <f>IF(C190="","",IFERROR(LOOKUP(2,1/($C$5:C189=C190),$D$5:D189),"first entry"))</f>
        <v/>
      </c>
      <c r="I190" s="7">
        <f>IF(OR(C190="",H190="first entry"),"",IF(H190=D190,"yes","CHANGED"))</f>
        <v/>
      </c>
      <c r="J190" s="7" t="n"/>
    </row>
    <row r="191">
      <c r="A191" s="5" t="n"/>
      <c r="B191" s="6" t="n"/>
      <c r="C191" s="7" t="n"/>
      <c r="D191" s="7" t="n"/>
      <c r="E191" s="7" t="n"/>
      <c r="F191" s="7" t="n"/>
      <c r="G191" s="7" t="n"/>
      <c r="H191" s="7">
        <f>IF(C191="","",IFERROR(LOOKUP(2,1/($C$5:C190=C191),$D$5:D190),"first entry"))</f>
        <v/>
      </c>
      <c r="I191" s="7">
        <f>IF(OR(C191="",H191="first entry"),"",IF(H191=D191,"yes","CHANGED"))</f>
        <v/>
      </c>
      <c r="J191" s="7" t="n"/>
    </row>
    <row r="192">
      <c r="A192" s="5" t="n"/>
      <c r="B192" s="6" t="n"/>
      <c r="C192" s="7" t="n"/>
      <c r="D192" s="7" t="n"/>
      <c r="E192" s="7" t="n"/>
      <c r="F192" s="7" t="n"/>
      <c r="G192" s="7" t="n"/>
      <c r="H192" s="7">
        <f>IF(C192="","",IFERROR(LOOKUP(2,1/($C$5:C191=C192),$D$5:D191),"first entry"))</f>
        <v/>
      </c>
      <c r="I192" s="7">
        <f>IF(OR(C192="",H192="first entry"),"",IF(H192=D192,"yes","CHANGED"))</f>
        <v/>
      </c>
      <c r="J192" s="7" t="n"/>
    </row>
    <row r="193">
      <c r="A193" s="5" t="n"/>
      <c r="B193" s="6" t="n"/>
      <c r="C193" s="7" t="n"/>
      <c r="D193" s="7" t="n"/>
      <c r="E193" s="7" t="n"/>
      <c r="F193" s="7" t="n"/>
      <c r="G193" s="7" t="n"/>
      <c r="H193" s="7">
        <f>IF(C193="","",IFERROR(LOOKUP(2,1/($C$5:C192=C193),$D$5:D192),"first entry"))</f>
        <v/>
      </c>
      <c r="I193" s="7">
        <f>IF(OR(C193="",H193="first entry"),"",IF(H193=D193,"yes","CHANGED"))</f>
        <v/>
      </c>
      <c r="J193" s="7" t="n"/>
    </row>
    <row r="194">
      <c r="A194" s="5" t="n"/>
      <c r="B194" s="6" t="n"/>
      <c r="C194" s="7" t="n"/>
      <c r="D194" s="7" t="n"/>
      <c r="E194" s="7" t="n"/>
      <c r="F194" s="7" t="n"/>
      <c r="G194" s="7" t="n"/>
      <c r="H194" s="7">
        <f>IF(C194="","",IFERROR(LOOKUP(2,1/($C$5:C193=C194),$D$5:D193),"first entry"))</f>
        <v/>
      </c>
      <c r="I194" s="7">
        <f>IF(OR(C194="",H194="first entry"),"",IF(H194=D194,"yes","CHANGED"))</f>
        <v/>
      </c>
      <c r="J194" s="7" t="n"/>
    </row>
    <row r="195">
      <c r="A195" s="5" t="n"/>
      <c r="B195" s="6" t="n"/>
      <c r="C195" s="7" t="n"/>
      <c r="D195" s="7" t="n"/>
      <c r="E195" s="7" t="n"/>
      <c r="F195" s="7" t="n"/>
      <c r="G195" s="7" t="n"/>
      <c r="H195" s="7">
        <f>IF(C195="","",IFERROR(LOOKUP(2,1/($C$5:C194=C195),$D$5:D194),"first entry"))</f>
        <v/>
      </c>
      <c r="I195" s="7">
        <f>IF(OR(C195="",H195="first entry"),"",IF(H195=D195,"yes","CHANGED"))</f>
        <v/>
      </c>
      <c r="J195" s="7" t="n"/>
    </row>
    <row r="196">
      <c r="A196" s="5" t="n"/>
      <c r="B196" s="6" t="n"/>
      <c r="C196" s="7" t="n"/>
      <c r="D196" s="7" t="n"/>
      <c r="E196" s="7" t="n"/>
      <c r="F196" s="7" t="n"/>
      <c r="G196" s="7" t="n"/>
      <c r="H196" s="7">
        <f>IF(C196="","",IFERROR(LOOKUP(2,1/($C$5:C195=C196),$D$5:D195),"first entry"))</f>
        <v/>
      </c>
      <c r="I196" s="7">
        <f>IF(OR(C196="",H196="first entry"),"",IF(H196=D196,"yes","CHANGED"))</f>
        <v/>
      </c>
      <c r="J196" s="7" t="n"/>
    </row>
    <row r="197">
      <c r="A197" s="5" t="n"/>
      <c r="B197" s="6" t="n"/>
      <c r="C197" s="7" t="n"/>
      <c r="D197" s="7" t="n"/>
      <c r="E197" s="7" t="n"/>
      <c r="F197" s="7" t="n"/>
      <c r="G197" s="7" t="n"/>
      <c r="H197" s="7">
        <f>IF(C197="","",IFERROR(LOOKUP(2,1/($C$5:C196=C197),$D$5:D196),"first entry"))</f>
        <v/>
      </c>
      <c r="I197" s="7">
        <f>IF(OR(C197="",H197="first entry"),"",IF(H197=D197,"yes","CHANGED"))</f>
        <v/>
      </c>
      <c r="J197" s="7" t="n"/>
    </row>
    <row r="198">
      <c r="A198" s="5" t="n"/>
      <c r="B198" s="6" t="n"/>
      <c r="C198" s="7" t="n"/>
      <c r="D198" s="7" t="n"/>
      <c r="E198" s="7" t="n"/>
      <c r="F198" s="7" t="n"/>
      <c r="G198" s="7" t="n"/>
      <c r="H198" s="7">
        <f>IF(C198="","",IFERROR(LOOKUP(2,1/($C$5:C197=C198),$D$5:D197),"first entry"))</f>
        <v/>
      </c>
      <c r="I198" s="7">
        <f>IF(OR(C198="",H198="first entry"),"",IF(H198=D198,"yes","CHANGED"))</f>
        <v/>
      </c>
      <c r="J198" s="7" t="n"/>
    </row>
    <row r="199">
      <c r="A199" s="5" t="n"/>
      <c r="B199" s="6" t="n"/>
      <c r="C199" s="7" t="n"/>
      <c r="D199" s="7" t="n"/>
      <c r="E199" s="7" t="n"/>
      <c r="F199" s="7" t="n"/>
      <c r="G199" s="7" t="n"/>
      <c r="H199" s="7">
        <f>IF(C199="","",IFERROR(LOOKUP(2,1/($C$5:C198=C199),$D$5:D198),"first entry"))</f>
        <v/>
      </c>
      <c r="I199" s="7">
        <f>IF(OR(C199="",H199="first entry"),"",IF(H199=D199,"yes","CHANGED"))</f>
        <v/>
      </c>
      <c r="J199" s="7" t="n"/>
    </row>
    <row r="200">
      <c r="A200" s="5" t="n"/>
      <c r="B200" s="6" t="n"/>
      <c r="C200" s="7" t="n"/>
      <c r="D200" s="7" t="n"/>
      <c r="E200" s="7" t="n"/>
      <c r="F200" s="7" t="n"/>
      <c r="G200" s="7" t="n"/>
      <c r="H200" s="7">
        <f>IF(C200="","",IFERROR(LOOKUP(2,1/($C$5:C199=C200),$D$5:D199),"first entry"))</f>
        <v/>
      </c>
      <c r="I200" s="7">
        <f>IF(OR(C200="",H200="first entry"),"",IF(H200=D200,"yes","CHANGED"))</f>
        <v/>
      </c>
      <c r="J200" s="7" t="n"/>
    </row>
    <row r="201">
      <c r="A201" s="5" t="n"/>
      <c r="B201" s="6" t="n"/>
      <c r="C201" s="7" t="n"/>
      <c r="D201" s="7" t="n"/>
      <c r="E201" s="7" t="n"/>
      <c r="F201" s="7" t="n"/>
      <c r="G201" s="7" t="n"/>
      <c r="H201" s="7">
        <f>IF(C201="","",IFERROR(LOOKUP(2,1/($C$5:C200=C201),$D$5:D200),"first entry"))</f>
        <v/>
      </c>
      <c r="I201" s="7">
        <f>IF(OR(C201="",H201="first entry"),"",IF(H201=D201,"yes","CHANGED"))</f>
        <v/>
      </c>
      <c r="J201" s="7" t="n"/>
    </row>
    <row r="202">
      <c r="A202" s="5" t="n"/>
      <c r="B202" s="6" t="n"/>
      <c r="C202" s="7" t="n"/>
      <c r="D202" s="7" t="n"/>
      <c r="E202" s="7" t="n"/>
      <c r="F202" s="7" t="n"/>
      <c r="G202" s="7" t="n"/>
      <c r="H202" s="7">
        <f>IF(C202="","",IFERROR(LOOKUP(2,1/($C$5:C201=C202),$D$5:D201),"first entry"))</f>
        <v/>
      </c>
      <c r="I202" s="7">
        <f>IF(OR(C202="",H202="first entry"),"",IF(H202=D202,"yes","CHANGED"))</f>
        <v/>
      </c>
      <c r="J202" s="7" t="n"/>
    </row>
    <row r="203">
      <c r="A203" s="5" t="n"/>
      <c r="B203" s="6" t="n"/>
      <c r="C203" s="7" t="n"/>
      <c r="D203" s="7" t="n"/>
      <c r="E203" s="7" t="n"/>
      <c r="F203" s="7" t="n"/>
      <c r="G203" s="7" t="n"/>
      <c r="H203" s="7">
        <f>IF(C203="","",IFERROR(LOOKUP(2,1/($C$5:C202=C203),$D$5:D202),"first entry"))</f>
        <v/>
      </c>
      <c r="I203" s="7">
        <f>IF(OR(C203="",H203="first entry"),"",IF(H203=D203,"yes","CHANGED"))</f>
        <v/>
      </c>
      <c r="J203" s="7" t="n"/>
    </row>
    <row r="204">
      <c r="A204" s="5" t="n"/>
      <c r="B204" s="6" t="n"/>
      <c r="C204" s="7" t="n"/>
      <c r="D204" s="7" t="n"/>
      <c r="E204" s="7" t="n"/>
      <c r="F204" s="7" t="n"/>
      <c r="G204" s="7" t="n"/>
      <c r="H204" s="7">
        <f>IF(C204="","",IFERROR(LOOKUP(2,1/($C$5:C203=C204),$D$5:D203),"first entry"))</f>
        <v/>
      </c>
      <c r="I204" s="7">
        <f>IF(OR(C204="",H204="first entry"),"",IF(H204=D204,"yes","CHANGED"))</f>
        <v/>
      </c>
      <c r="J204" s="7" t="n"/>
    </row>
  </sheetData>
  <conditionalFormatting sqref="I5:I204">
    <cfRule type="cellIs" priority="1" operator="equal" dxfId="0">
      <formula>"CHANGED"</formula>
    </cfRule>
  </conditionalFormatting>
  <conditionalFormatting sqref="E5:E204">
    <cfRule type="cellIs" priority="2" operator="equal" dxfId="0">
      <formula>"BROKEN"</formula>
    </cfRule>
  </conditionalFormatting>
  <dataValidations count="1">
    <dataValidation sqref="E5:E204" showDropDown="0" showInputMessage="0" showErrorMessage="0" allowBlank="1" type="list">
      <formula1>"APPLIED,VERIFIED,BROKEN,RESEALED"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4" customWidth="1" min="1" max="1"/>
  </cols>
  <sheetData>
    <row r="1">
      <c r="A1" s="9" t="inlineStr">
        <is>
          <t>Thresholds</t>
        </is>
      </c>
    </row>
    <row r="2">
      <c r="A2" t="inlineStr">
        <is>
          <t>Warn at (days)</t>
        </is>
      </c>
      <c r="B2" t="n">
        <v>2</v>
      </c>
    </row>
    <row r="3">
      <c r="A3" t="inlineStr">
        <is>
          <t>Alarm / free time ends at (days)</t>
        </is>
      </c>
      <c r="B3" t="n">
        <v>5</v>
      </c>
    </row>
    <row r="5">
      <c r="A5" s="2" t="inlineStr">
        <is>
          <t>Change B2/B3 to match your detention free time. Dwell and Current Yard tabs read from here.</t>
        </is>
      </c>
    </row>
    <row r="7">
      <c r="A7" t="inlineStr">
        <is>
          <t>Free template from Vantage YMS — https://www.vantageyms.com/tools/trailer-tracking-spreadsheet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2026-09-19T00:57:36Z</dcterms:created>
  <dcterms:modified xsi:type="dcterms:W3CDTF">2026-09-19T00:57:36Z</dcterms:modified>
</cp:coreProperties>
</file>